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J40" i="1"/>
  <c r="G39"/>
  <c r="F39"/>
  <c r="E39"/>
  <c r="H38"/>
  <c r="H39" s="1"/>
  <c r="H37"/>
  <c r="H36"/>
  <c r="J34"/>
  <c r="G33"/>
  <c r="F33"/>
  <c r="E33"/>
  <c r="H32"/>
  <c r="H31"/>
  <c r="H30"/>
  <c r="H29"/>
  <c r="H28"/>
  <c r="H27"/>
  <c r="H26"/>
  <c r="H11"/>
  <c r="J17"/>
  <c r="G16"/>
  <c r="F16"/>
  <c r="E16"/>
  <c r="H15"/>
  <c r="H14"/>
  <c r="H13"/>
  <c r="H12"/>
  <c r="H16" l="1"/>
  <c r="H33"/>
  <c r="H40" s="1"/>
  <c r="E40"/>
  <c r="G40"/>
  <c r="F40"/>
</calcChain>
</file>

<file path=xl/sharedStrings.xml><?xml version="1.0" encoding="utf-8"?>
<sst xmlns="http://schemas.openxmlformats.org/spreadsheetml/2006/main" count="105" uniqueCount="64">
  <si>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</si>
  <si>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</si>
  <si>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</si>
  <si>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</si>
  <si>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</si>
  <si>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</si>
  <si>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</si>
  <si>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</si>
  <si>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</si>
  <si>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</si>
  <si>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жиры</t>
  </si>
  <si>
    <t>углеводы</t>
  </si>
  <si>
    <t>ческая</t>
  </si>
  <si>
    <t>цептуры</t>
  </si>
  <si>
    <t>Сборнику</t>
  </si>
  <si>
    <t>Б</t>
  </si>
  <si>
    <t>Ж</t>
  </si>
  <si>
    <t>У</t>
  </si>
  <si>
    <t>ценность</t>
  </si>
  <si>
    <t>Тех.Карты</t>
  </si>
  <si>
    <t>рецептур</t>
  </si>
  <si>
    <t>неделя</t>
  </si>
  <si>
    <t>Каша  молочная (рисовая)</t>
  </si>
  <si>
    <t>182/11</t>
  </si>
  <si>
    <t>2 -я</t>
  </si>
  <si>
    <t xml:space="preserve">Какао с молоком </t>
  </si>
  <si>
    <t>382/11</t>
  </si>
  <si>
    <t>День</t>
  </si>
  <si>
    <t>Бутерброд с сыром</t>
  </si>
  <si>
    <t>3-434 / 11</t>
  </si>
  <si>
    <t>10-й</t>
  </si>
  <si>
    <t>Хлеб пшеничный</t>
  </si>
  <si>
    <t>Пром.пр.</t>
  </si>
  <si>
    <t>Хлеб ржанной</t>
  </si>
  <si>
    <t>итого за завтрак</t>
  </si>
  <si>
    <t>суммарный обьём</t>
  </si>
  <si>
    <t>Норма по СанПин</t>
  </si>
  <si>
    <t>порций гр.</t>
  </si>
  <si>
    <t xml:space="preserve">   ПРИМЕРНОЕ  10 - ТИДНЕВНОЕ ЦИКЛИЧНОЕ МЕНЮ ПРИГОТОВЛЯЕМЫХ БЛЮД ШКОЛЬНЫХ  З А В Т Р А К О В</t>
  </si>
  <si>
    <t xml:space="preserve">      Возрастная категория:      с   7  до 11 лет</t>
  </si>
  <si>
    <t xml:space="preserve">Сезон : </t>
  </si>
  <si>
    <t xml:space="preserve">Суп  с макаронами </t>
  </si>
  <si>
    <t>111/11</t>
  </si>
  <si>
    <t>Каша молочная ( рисовая )</t>
  </si>
  <si>
    <t>3-434/11</t>
  </si>
  <si>
    <t>10 -й</t>
  </si>
  <si>
    <t>Фрукты свежие ( яблоко )</t>
  </si>
  <si>
    <t>338/11</t>
  </si>
  <si>
    <t>итого за обед</t>
  </si>
  <si>
    <t>П О Л Д Н И К</t>
  </si>
  <si>
    <t>чай с лимоном</t>
  </si>
  <si>
    <t>377/11</t>
  </si>
  <si>
    <t>Бутерброд с мясными изделиями</t>
  </si>
  <si>
    <t>5 - 268 /11</t>
  </si>
  <si>
    <t>338 / 11</t>
  </si>
  <si>
    <t>итого за полдник</t>
  </si>
  <si>
    <t>ВСЕГО: за обед и полдник</t>
  </si>
  <si>
    <t>полдника</t>
  </si>
  <si>
    <t xml:space="preserve">           Для учащихся в МБОУ Гимназии № 4</t>
  </si>
  <si>
    <t>осень    2021  год.</t>
  </si>
  <si>
    <t>Завтрак</t>
  </si>
  <si>
    <t>день 10 -й,  2 неделя</t>
  </si>
  <si>
    <t xml:space="preserve">   ПРИМЕРНОЕ  10 - ТИДНЕВНОЕ ЦИКЛИЧНОЕ МЕНЮ ПРИГОТОВЛЯЕМЫХ БЛЮД ШКОЛЬНЫХ  О Б Е Д</t>
  </si>
  <si>
    <t xml:space="preserve">Обед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</si>
</sst>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0_р_."/>
  </numFmts>
  <fonts count="31"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charset val="204"/>
    </font>
    <font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7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sz val="8"/>
      <name val="Arial Cyr"/>
      <family val="2"/>
      <charset val="204"/>
    </font>
    <font>
      <b/>
      <sz val="7.5"/>
      <color rgb="FF00206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8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0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b/>
      <sz val="7"/>
      <color rgb="FF002060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Border="1"/>
    <xf numFmtId="0" fontId="8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/>
    <xf numFmtId="0" fontId="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2" fontId="16" fillId="0" borderId="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165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49" fontId="7" fillId="0" borderId="17" xfId="0" applyNumberFormat="1" applyFont="1" applyBorder="1" applyAlignment="1">
      <alignment horizontal="left"/>
    </xf>
    <xf numFmtId="2" fontId="18" fillId="0" borderId="6" xfId="0" applyNumberFormat="1" applyFont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6" xfId="0" applyBorder="1"/>
    <xf numFmtId="1" fontId="16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9" fillId="2" borderId="23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right"/>
    </xf>
    <xf numFmtId="0" fontId="0" fillId="0" borderId="24" xfId="0" applyBorder="1"/>
    <xf numFmtId="2" fontId="13" fillId="2" borderId="25" xfId="0" applyNumberFormat="1" applyFont="1" applyFill="1" applyBorder="1" applyAlignment="1">
      <alignment horizontal="center"/>
    </xf>
    <xf numFmtId="2" fontId="13" fillId="2" borderId="26" xfId="0" applyNumberFormat="1" applyFont="1" applyFill="1" applyBorder="1" applyAlignment="1">
      <alignment horizontal="center"/>
    </xf>
    <xf numFmtId="164" fontId="13" fillId="2" borderId="27" xfId="0" applyNumberFormat="1" applyFont="1" applyFill="1" applyBorder="1" applyAlignment="1">
      <alignment horizontal="center"/>
    </xf>
    <xf numFmtId="0" fontId="20" fillId="0" borderId="8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9" fontId="21" fillId="0" borderId="0" xfId="0" applyNumberFormat="1" applyFont="1" applyAlignment="1">
      <alignment horizontal="center"/>
    </xf>
    <xf numFmtId="166" fontId="7" fillId="0" borderId="0" xfId="0" applyNumberFormat="1" applyFont="1" applyFill="1" applyBorder="1" applyAlignment="1">
      <alignment horizontal="left"/>
    </xf>
    <xf numFmtId="0" fontId="2" fillId="0" borderId="0" xfId="0" applyFont="1"/>
    <xf numFmtId="0" fontId="21" fillId="0" borderId="0" xfId="0" applyFont="1"/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/>
    <xf numFmtId="0" fontId="7" fillId="0" borderId="0" xfId="0" applyFont="1" applyFill="1" applyBorder="1"/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4" fillId="0" borderId="0" xfId="0" applyFont="1" applyFill="1" applyBorder="1"/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0" xfId="0" applyFont="1" applyBorder="1"/>
    <xf numFmtId="0" fontId="2" fillId="0" borderId="0" xfId="0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5" fillId="0" borderId="31" xfId="0" applyFont="1" applyBorder="1" applyAlignment="1">
      <alignment horizontal="center"/>
    </xf>
    <xf numFmtId="0" fontId="17" fillId="0" borderId="0" xfId="0" applyFont="1" applyBorder="1"/>
    <xf numFmtId="2" fontId="26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2" fontId="15" fillId="0" borderId="36" xfId="0" applyNumberFormat="1" applyFont="1" applyBorder="1" applyAlignment="1">
      <alignment horizontal="center"/>
    </xf>
    <xf numFmtId="1" fontId="16" fillId="0" borderId="34" xfId="0" applyNumberFormat="1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0" fillId="0" borderId="9" xfId="0" applyBorder="1"/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1" fontId="16" fillId="0" borderId="25" xfId="0" applyNumberFormat="1" applyFont="1" applyBorder="1" applyAlignment="1">
      <alignment horizontal="center"/>
    </xf>
    <xf numFmtId="0" fontId="7" fillId="0" borderId="38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164" fontId="12" fillId="0" borderId="39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6" xfId="0" applyBorder="1" applyAlignment="1">
      <alignment horizontal="left"/>
    </xf>
    <xf numFmtId="2" fontId="15" fillId="0" borderId="11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42" xfId="0" applyFont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15" fillId="0" borderId="35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166" fontId="7" fillId="0" borderId="38" xfId="0" applyNumberFormat="1" applyFont="1" applyBorder="1" applyAlignment="1">
      <alignment horizontal="right"/>
    </xf>
    <xf numFmtId="2" fontId="10" fillId="0" borderId="44" xfId="0" applyNumberFormat="1" applyFont="1" applyBorder="1" applyAlignment="1">
      <alignment horizontal="center" vertical="center"/>
    </xf>
    <xf numFmtId="165" fontId="10" fillId="0" borderId="45" xfId="0" applyNumberFormat="1" applyFont="1" applyBorder="1" applyAlignment="1">
      <alignment horizontal="center" vertical="center"/>
    </xf>
    <xf numFmtId="2" fontId="12" fillId="0" borderId="45" xfId="0" applyNumberFormat="1" applyFont="1" applyBorder="1" applyAlignment="1">
      <alignment horizontal="center" vertical="center"/>
    </xf>
    <xf numFmtId="2" fontId="12" fillId="0" borderId="4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2" fontId="12" fillId="0" borderId="15" xfId="0" applyNumberFormat="1" applyFont="1" applyBorder="1" applyAlignment="1">
      <alignment horizontal="center"/>
    </xf>
    <xf numFmtId="2" fontId="12" fillId="0" borderId="47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8" fillId="0" borderId="7" xfId="0" applyFont="1" applyBorder="1" applyAlignment="1">
      <alignment horizontal="center"/>
    </xf>
    <xf numFmtId="0" fontId="0" fillId="0" borderId="23" xfId="0" applyBorder="1"/>
    <xf numFmtId="0" fontId="0" fillId="0" borderId="4" xfId="0" applyBorder="1"/>
    <xf numFmtId="164" fontId="27" fillId="2" borderId="25" xfId="0" applyNumberFormat="1" applyFont="1" applyFill="1" applyBorder="1" applyAlignment="1">
      <alignment horizontal="center"/>
    </xf>
    <xf numFmtId="164" fontId="27" fillId="2" borderId="26" xfId="0" applyNumberFormat="1" applyFont="1" applyFill="1" applyBorder="1" applyAlignment="1">
      <alignment horizontal="center"/>
    </xf>
    <xf numFmtId="2" fontId="28" fillId="2" borderId="26" xfId="0" applyNumberFormat="1" applyFont="1" applyFill="1" applyBorder="1" applyAlignment="1">
      <alignment horizontal="center"/>
    </xf>
    <xf numFmtId="1" fontId="27" fillId="2" borderId="48" xfId="0" applyNumberFormat="1" applyFont="1" applyFill="1" applyBorder="1" applyAlignment="1">
      <alignment horizontal="center"/>
    </xf>
    <xf numFmtId="0" fontId="20" fillId="0" borderId="4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2" fillId="3" borderId="0" xfId="0" applyFont="1" applyFill="1"/>
    <xf numFmtId="0" fontId="29" fillId="4" borderId="0" xfId="0" applyFont="1" applyFill="1"/>
    <xf numFmtId="0" fontId="30" fillId="4" borderId="0" xfId="0" applyFont="1" applyFill="1"/>
    <xf numFmtId="0" fontId="23" fillId="0" borderId="11" xfId="0" applyFont="1" applyBorder="1"/>
    <xf numFmtId="0" fontId="23" fillId="0" borderId="12" xfId="0" applyFont="1" applyBorder="1" applyAlignment="1">
      <alignment horizontal="center"/>
    </xf>
    <xf numFmtId="0" fontId="23" fillId="0" borderId="14" xfId="0" applyFont="1" applyBorder="1"/>
    <xf numFmtId="0" fontId="23" fillId="0" borderId="14" xfId="0" applyFont="1" applyBorder="1" applyAlignment="1">
      <alignment horizontal="center"/>
    </xf>
    <xf numFmtId="0" fontId="23" fillId="0" borderId="28" xfId="0" applyFont="1" applyBorder="1"/>
    <xf numFmtId="0" fontId="23" fillId="0" borderId="16" xfId="0" applyFont="1" applyBorder="1" applyAlignment="1">
      <alignment horizontal="center"/>
    </xf>
    <xf numFmtId="0" fontId="23" fillId="0" borderId="30" xfId="0" applyFont="1" applyBorder="1"/>
    <xf numFmtId="0" fontId="23" fillId="0" borderId="17" xfId="0" applyFont="1" applyBorder="1" applyAlignment="1">
      <alignment horizontal="center"/>
    </xf>
    <xf numFmtId="0" fontId="23" fillId="0" borderId="32" xfId="0" applyFont="1" applyBorder="1"/>
    <xf numFmtId="0" fontId="23" fillId="0" borderId="33" xfId="0" applyFont="1" applyBorder="1"/>
    <xf numFmtId="0" fontId="23" fillId="0" borderId="19" xfId="0" applyFont="1" applyBorder="1" applyAlignment="1">
      <alignment horizontal="center"/>
    </xf>
    <xf numFmtId="0" fontId="23" fillId="0" borderId="37" xfId="0" applyFont="1" applyBorder="1"/>
    <xf numFmtId="0" fontId="23" fillId="0" borderId="38" xfId="0" applyFont="1" applyBorder="1" applyAlignment="1">
      <alignment horizontal="center"/>
    </xf>
    <xf numFmtId="0" fontId="23" fillId="0" borderId="17" xfId="0" applyFont="1" applyBorder="1"/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left"/>
    </xf>
    <xf numFmtId="0" fontId="25" fillId="0" borderId="4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41"/>
  <sheetViews>
    <sheetView tabSelected="1" workbookViewId="0">
      <selection activeCell="O39" sqref="O39"/>
    </sheetView>
  </sheetViews>
  <sheetFormatPr defaultRowHeight="14.4"/>
  <cols>
    <col min="3" max="3" width="50.77734375" bestFit="1" customWidth="1"/>
    <col min="5" max="5" width="21.77734375" bestFit="1" customWidth="1"/>
  </cols>
  <sheetData>
    <row r="1" spans="2:59" ht="15.75" customHeight="1">
      <c r="B1" s="80" t="s">
        <v>38</v>
      </c>
      <c r="G1" s="8"/>
      <c r="I1" s="8"/>
      <c r="J1" s="81"/>
      <c r="S1" s="82"/>
      <c r="T1" s="76"/>
      <c r="U1" s="77"/>
      <c r="V1" s="56"/>
      <c r="W1" s="56"/>
      <c r="X1" s="56"/>
      <c r="Y1" s="78"/>
      <c r="Z1" s="56"/>
      <c r="AA1" s="56"/>
      <c r="AB1" s="56"/>
      <c r="AC1" s="56"/>
      <c r="AD1" s="56"/>
      <c r="AE1" s="56"/>
      <c r="AF1" s="56"/>
      <c r="AG1" s="9"/>
      <c r="AH1" s="9"/>
      <c r="AI1" s="9"/>
      <c r="AJ1" s="79"/>
      <c r="AK1" s="79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</row>
    <row r="2" spans="2:59" ht="17.25" customHeight="1">
      <c r="C2" s="164" t="s">
        <v>58</v>
      </c>
      <c r="F2" s="83"/>
      <c r="G2" s="83"/>
      <c r="H2" s="84"/>
      <c r="I2" s="84"/>
      <c r="J2" s="84"/>
      <c r="K2" s="84"/>
      <c r="L2" s="84"/>
      <c r="Q2" s="14"/>
      <c r="S2" s="85"/>
      <c r="T2" s="9"/>
      <c r="U2" s="86"/>
      <c r="V2" s="56"/>
      <c r="W2" s="87"/>
      <c r="X2" s="56"/>
      <c r="Y2" s="78"/>
      <c r="Z2" s="56"/>
      <c r="AA2" s="56"/>
      <c r="AB2" s="56"/>
      <c r="AC2" s="56"/>
      <c r="AD2" s="56"/>
      <c r="AE2" s="56"/>
      <c r="AF2" s="88"/>
      <c r="AG2" s="9"/>
      <c r="AH2" s="9"/>
      <c r="AI2" s="9"/>
      <c r="AJ2" s="79"/>
      <c r="AK2" s="79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  <row r="3" spans="2:59" ht="18.75" customHeight="1">
      <c r="B3" s="93" t="s">
        <v>39</v>
      </c>
      <c r="C3" s="84"/>
      <c r="E3" s="8"/>
      <c r="F3" s="93" t="s">
        <v>40</v>
      </c>
      <c r="G3" s="93" t="s">
        <v>59</v>
      </c>
      <c r="H3" s="84"/>
      <c r="I3" s="84"/>
      <c r="J3" s="8"/>
      <c r="Q3" s="92"/>
      <c r="R3" s="14"/>
      <c r="S3" s="94"/>
      <c r="T3" s="76"/>
      <c r="U3" s="77"/>
      <c r="V3" s="89"/>
      <c r="W3" s="77"/>
      <c r="X3" s="77"/>
      <c r="Y3" s="77"/>
      <c r="Z3" s="77"/>
      <c r="AA3" s="77"/>
      <c r="AB3" s="77"/>
      <c r="AC3" s="95"/>
      <c r="AD3" s="77"/>
      <c r="AE3" s="90"/>
      <c r="AF3" s="9"/>
      <c r="AG3" s="9"/>
      <c r="AH3" s="9"/>
      <c r="AI3" s="9"/>
      <c r="AJ3" s="91"/>
      <c r="AK3" s="91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</row>
    <row r="4" spans="2:59" ht="18.75" customHeight="1">
      <c r="B4" s="93"/>
      <c r="C4" s="84"/>
      <c r="E4" s="8"/>
      <c r="F4" s="93"/>
      <c r="G4" s="93"/>
      <c r="H4" s="84"/>
      <c r="I4" s="84"/>
      <c r="J4" s="8"/>
      <c r="Q4" s="92"/>
      <c r="R4" s="14"/>
      <c r="S4" s="94"/>
      <c r="T4" s="76"/>
      <c r="U4" s="77"/>
      <c r="V4" s="89"/>
      <c r="W4" s="77"/>
      <c r="X4" s="77"/>
      <c r="Y4" s="77"/>
      <c r="Z4" s="77"/>
      <c r="AA4" s="77"/>
      <c r="AB4" s="77"/>
      <c r="AC4" s="95"/>
      <c r="AD4" s="77"/>
      <c r="AE4" s="90"/>
      <c r="AF4" s="9"/>
      <c r="AG4" s="9"/>
      <c r="AH4" s="9"/>
      <c r="AI4" s="9"/>
      <c r="AJ4" s="91"/>
      <c r="AK4" s="91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2:59" ht="15.6">
      <c r="B5" s="165" t="s">
        <v>60</v>
      </c>
      <c r="C5" s="165" t="s">
        <v>61</v>
      </c>
    </row>
    <row r="7" spans="2:59" ht="15" thickBot="1"/>
    <row r="8" spans="2:59" ht="15" thickBot="1">
      <c r="B8" s="1" t="s">
        <v>0</v>
      </c>
      <c r="C8" s="2"/>
      <c r="D8" s="3" t="s">
        <v>1</v>
      </c>
      <c r="E8" s="4" t="s">
        <v>2</v>
      </c>
      <c r="F8" s="4"/>
      <c r="G8" s="4"/>
      <c r="H8" s="5" t="s">
        <v>3</v>
      </c>
      <c r="I8" s="6" t="s">
        <v>4</v>
      </c>
      <c r="J8" s="7" t="s">
        <v>5</v>
      </c>
      <c r="K8" s="8"/>
      <c r="L8" s="9"/>
      <c r="M8" s="10"/>
      <c r="N8" s="10"/>
      <c r="O8" s="1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9"/>
      <c r="AC8" s="12"/>
      <c r="AD8" s="12"/>
      <c r="AE8" s="12"/>
      <c r="AF8" s="12"/>
      <c r="AG8" s="12"/>
      <c r="AH8" s="13"/>
      <c r="AI8" s="9"/>
      <c r="AJ8" s="14"/>
    </row>
    <row r="9" spans="2:59">
      <c r="B9" s="15" t="s">
        <v>6</v>
      </c>
      <c r="C9" s="16" t="s">
        <v>7</v>
      </c>
      <c r="D9" s="17" t="s">
        <v>8</v>
      </c>
      <c r="E9" s="18" t="s">
        <v>9</v>
      </c>
      <c r="F9" s="18" t="s">
        <v>10</v>
      </c>
      <c r="G9" s="18" t="s">
        <v>11</v>
      </c>
      <c r="H9" s="19" t="s">
        <v>12</v>
      </c>
      <c r="I9" s="20" t="s">
        <v>13</v>
      </c>
      <c r="J9" s="21" t="s">
        <v>14</v>
      </c>
      <c r="K9" s="8"/>
      <c r="L9" s="9"/>
      <c r="M9" s="10"/>
      <c r="N9" s="10"/>
      <c r="O9" s="11"/>
      <c r="P9" s="10"/>
      <c r="Q9" s="22"/>
      <c r="R9" s="10"/>
      <c r="S9" s="10"/>
      <c r="T9" s="10"/>
      <c r="U9" s="10"/>
      <c r="V9" s="10"/>
      <c r="W9" s="10"/>
      <c r="X9" s="10"/>
      <c r="Y9" s="23"/>
      <c r="Z9" s="23"/>
      <c r="AA9" s="9"/>
      <c r="AC9" s="24"/>
      <c r="AD9" s="24"/>
      <c r="AE9" s="25"/>
      <c r="AF9" s="24"/>
      <c r="AG9" s="24"/>
      <c r="AH9" s="12"/>
      <c r="AI9" s="9"/>
      <c r="AJ9" s="14"/>
    </row>
    <row r="10" spans="2:59" ht="15" thickBot="1">
      <c r="B10" s="26"/>
      <c r="C10" s="27"/>
      <c r="D10" s="28"/>
      <c r="E10" s="29" t="s">
        <v>15</v>
      </c>
      <c r="F10" s="29" t="s">
        <v>16</v>
      </c>
      <c r="G10" s="29" t="s">
        <v>17</v>
      </c>
      <c r="H10" s="30" t="s">
        <v>18</v>
      </c>
      <c r="I10" s="31" t="s">
        <v>19</v>
      </c>
      <c r="J10" s="32" t="s">
        <v>20</v>
      </c>
      <c r="K10" s="8"/>
      <c r="L10" s="9"/>
      <c r="M10" s="10"/>
      <c r="N10" s="10"/>
      <c r="O10" s="11"/>
      <c r="P10" s="10"/>
      <c r="Q10" s="10"/>
      <c r="R10" s="10"/>
      <c r="S10" s="10"/>
      <c r="T10" s="10"/>
      <c r="U10" s="10"/>
      <c r="V10" s="10"/>
      <c r="W10" s="10"/>
      <c r="X10" s="10"/>
      <c r="Y10" s="23"/>
      <c r="Z10" s="23"/>
      <c r="AA10" s="9"/>
      <c r="AC10" s="33"/>
      <c r="AD10" s="34"/>
      <c r="AE10" s="34"/>
      <c r="AF10" s="34"/>
      <c r="AG10" s="33"/>
      <c r="AH10" s="35"/>
      <c r="AI10" s="9"/>
    </row>
    <row r="11" spans="2:59">
      <c r="B11" s="36" t="s">
        <v>21</v>
      </c>
      <c r="C11" s="167" t="s">
        <v>22</v>
      </c>
      <c r="D11" s="168">
        <v>200</v>
      </c>
      <c r="E11" s="37">
        <v>4.7080000000000002</v>
      </c>
      <c r="F11" s="38">
        <v>8.11</v>
      </c>
      <c r="G11" s="38">
        <v>36.19</v>
      </c>
      <c r="H11" s="39">
        <f>G11*4+F11*9+E11*4</f>
        <v>236.58199999999999</v>
      </c>
      <c r="I11" s="40">
        <v>1</v>
      </c>
      <c r="J11" s="41" t="s">
        <v>23</v>
      </c>
      <c r="K11" s="8"/>
      <c r="L11" s="9"/>
      <c r="M11" s="10"/>
      <c r="N11" s="10"/>
      <c r="O11" s="11"/>
      <c r="P11" s="10"/>
      <c r="Q11" s="22"/>
      <c r="R11" s="10"/>
      <c r="S11" s="10"/>
      <c r="T11" s="10"/>
      <c r="U11" s="10"/>
      <c r="V11" s="10"/>
      <c r="W11" s="10"/>
      <c r="X11" s="10"/>
      <c r="Y11" s="23"/>
      <c r="Z11" s="23"/>
      <c r="AA11" s="9"/>
      <c r="AC11" s="9"/>
      <c r="AD11" s="9"/>
      <c r="AE11" s="9"/>
      <c r="AF11" s="9"/>
      <c r="AG11" s="9"/>
      <c r="AH11" s="9"/>
      <c r="AI11" s="9"/>
    </row>
    <row r="12" spans="2:59">
      <c r="B12" s="42" t="s">
        <v>24</v>
      </c>
      <c r="C12" s="167" t="s">
        <v>25</v>
      </c>
      <c r="D12" s="168">
        <v>200</v>
      </c>
      <c r="E12" s="43">
        <v>3.8</v>
      </c>
      <c r="F12" s="44">
        <v>3</v>
      </c>
      <c r="G12" s="44">
        <v>23</v>
      </c>
      <c r="H12" s="39">
        <f>G12*4+F12*9+E12*4</f>
        <v>134.19999999999999</v>
      </c>
      <c r="I12" s="45">
        <v>26</v>
      </c>
      <c r="J12" s="46" t="s">
        <v>26</v>
      </c>
      <c r="K12" s="8"/>
      <c r="L12" s="9"/>
      <c r="M12" s="9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9"/>
      <c r="AC12" s="47"/>
      <c r="AD12" s="48"/>
      <c r="AE12" s="49"/>
      <c r="AF12" s="48"/>
      <c r="AG12" s="48"/>
      <c r="AH12" s="50"/>
      <c r="AI12" s="9"/>
    </row>
    <row r="13" spans="2:59" ht="15.6">
      <c r="B13" s="51" t="s">
        <v>27</v>
      </c>
      <c r="C13" s="169" t="s">
        <v>28</v>
      </c>
      <c r="D13" s="168">
        <v>55</v>
      </c>
      <c r="E13" s="52">
        <v>5.1369999999999996</v>
      </c>
      <c r="F13" s="44">
        <v>7.8079999999999998</v>
      </c>
      <c r="G13" s="44">
        <v>13.574999999999999</v>
      </c>
      <c r="H13" s="39">
        <f>G13*4+F13*9+E13*4</f>
        <v>145.11999999999998</v>
      </c>
      <c r="I13" s="45">
        <v>17</v>
      </c>
      <c r="J13" s="53" t="s">
        <v>29</v>
      </c>
      <c r="K13" s="8"/>
      <c r="L13" s="9"/>
      <c r="M13" s="9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9"/>
      <c r="AC13" s="48"/>
      <c r="AD13" s="48"/>
      <c r="AE13" s="48"/>
      <c r="AF13" s="48"/>
      <c r="AG13" s="48"/>
      <c r="AH13" s="50"/>
      <c r="AI13" s="9"/>
    </row>
    <row r="14" spans="2:59">
      <c r="B14" s="54" t="s">
        <v>30</v>
      </c>
      <c r="C14" s="167" t="s">
        <v>31</v>
      </c>
      <c r="D14" s="168">
        <v>36</v>
      </c>
      <c r="E14" s="43">
        <v>1.89</v>
      </c>
      <c r="F14" s="44">
        <v>0.25600000000000001</v>
      </c>
      <c r="G14" s="44">
        <v>15.045</v>
      </c>
      <c r="H14" s="39">
        <f>G14*4+F14*9+E14*4</f>
        <v>70.043999999999997</v>
      </c>
      <c r="I14" s="55">
        <v>20</v>
      </c>
      <c r="J14" s="46" t="s">
        <v>32</v>
      </c>
      <c r="K14" s="8"/>
      <c r="L14" s="9"/>
      <c r="M14" s="9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9"/>
      <c r="AC14" s="56"/>
      <c r="AD14" s="56"/>
      <c r="AE14" s="56"/>
      <c r="AF14" s="56"/>
      <c r="AG14" s="56"/>
      <c r="AH14" s="50"/>
      <c r="AI14" s="9"/>
    </row>
    <row r="15" spans="2:59" ht="15" thickBot="1">
      <c r="B15" s="57"/>
      <c r="C15" s="167" t="s">
        <v>33</v>
      </c>
      <c r="D15" s="170">
        <v>20</v>
      </c>
      <c r="E15" s="43">
        <v>1.1299999999999999</v>
      </c>
      <c r="F15" s="44">
        <v>0.24</v>
      </c>
      <c r="G15" s="44">
        <v>8.3699999999999992</v>
      </c>
      <c r="H15" s="39">
        <f>G15*4+F15*9+E15*4</f>
        <v>40.159999999999997</v>
      </c>
      <c r="I15" s="58">
        <v>19</v>
      </c>
      <c r="J15" s="59" t="s">
        <v>32</v>
      </c>
      <c r="K15" s="8"/>
      <c r="L15" s="9"/>
      <c r="M15" s="9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9"/>
      <c r="AC15" s="56"/>
      <c r="AD15" s="56"/>
      <c r="AE15" s="56"/>
      <c r="AF15" s="56"/>
      <c r="AG15" s="56"/>
      <c r="AH15" s="50"/>
      <c r="AI15" s="9"/>
    </row>
    <row r="16" spans="2:59" ht="15" thickBot="1">
      <c r="B16" s="60" t="s">
        <v>34</v>
      </c>
      <c r="C16" s="61"/>
      <c r="D16" s="62"/>
      <c r="E16" s="63">
        <f>SUM(E11:E15)</f>
        <v>16.664999999999999</v>
      </c>
      <c r="F16" s="64">
        <f>SUM(F11:F15)</f>
        <v>19.413999999999998</v>
      </c>
      <c r="G16" s="64">
        <f>SUM(G11:G15)</f>
        <v>96.18</v>
      </c>
      <c r="H16" s="65">
        <f>SUM(H11:H15)</f>
        <v>626.10599999999988</v>
      </c>
      <c r="I16" s="66" t="s">
        <v>35</v>
      </c>
      <c r="J16" s="67"/>
      <c r="K16" s="8"/>
      <c r="L16" s="9"/>
      <c r="M16" s="9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9"/>
      <c r="AC16" s="9"/>
      <c r="AD16" s="9"/>
      <c r="AE16" s="9"/>
      <c r="AF16" s="9"/>
      <c r="AG16" s="9"/>
      <c r="AH16" s="9"/>
      <c r="AI16" s="9"/>
    </row>
    <row r="17" spans="2:59" ht="15" thickBot="1">
      <c r="B17" s="68" t="s">
        <v>36</v>
      </c>
      <c r="C17" s="69"/>
      <c r="D17" s="70"/>
      <c r="E17" s="71">
        <v>19.25</v>
      </c>
      <c r="F17" s="72">
        <v>19.75</v>
      </c>
      <c r="G17" s="72">
        <v>83.75</v>
      </c>
      <c r="H17" s="73">
        <v>587.5</v>
      </c>
      <c r="I17" s="74" t="s">
        <v>37</v>
      </c>
      <c r="J17" s="75">
        <f>D15+D14+D13+D12+D11</f>
        <v>511</v>
      </c>
      <c r="K17" s="8"/>
      <c r="L17" s="9"/>
      <c r="M17" s="9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9"/>
      <c r="AC17" s="9"/>
      <c r="AD17" s="9"/>
      <c r="AE17" s="9"/>
      <c r="AF17" s="9"/>
      <c r="AG17" s="9"/>
      <c r="AH17" s="9"/>
      <c r="AI17" s="9"/>
    </row>
    <row r="19" spans="2:59" ht="15.75" customHeight="1">
      <c r="B19" s="80" t="s">
        <v>62</v>
      </c>
      <c r="G19" s="8"/>
      <c r="I19" s="8"/>
      <c r="J19" s="81"/>
      <c r="S19" s="82"/>
      <c r="T19" s="76"/>
      <c r="U19" s="77"/>
      <c r="V19" s="56"/>
      <c r="W19" s="56"/>
      <c r="X19" s="56"/>
      <c r="Y19" s="78"/>
      <c r="Z19" s="56"/>
      <c r="AA19" s="56"/>
      <c r="AB19" s="56"/>
      <c r="AC19" s="56"/>
      <c r="AD19" s="56"/>
      <c r="AE19" s="56"/>
      <c r="AF19" s="56"/>
      <c r="AG19" s="9"/>
      <c r="AH19" s="9"/>
      <c r="AI19" s="9"/>
      <c r="AJ19" s="79"/>
      <c r="AK19" s="79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1" spans="2:59" ht="15.6">
      <c r="B21" s="166" t="s">
        <v>63</v>
      </c>
      <c r="C21" s="166" t="s">
        <v>61</v>
      </c>
    </row>
    <row r="22" spans="2:59" ht="15" thickBot="1"/>
    <row r="23" spans="2:59" ht="15" thickBot="1">
      <c r="B23" s="1" t="s">
        <v>0</v>
      </c>
      <c r="C23" s="2"/>
      <c r="D23" s="3" t="s">
        <v>1</v>
      </c>
      <c r="E23" s="4" t="s">
        <v>2</v>
      </c>
      <c r="F23" s="4"/>
      <c r="G23" s="4"/>
      <c r="H23" s="5" t="s">
        <v>3</v>
      </c>
      <c r="I23" s="6" t="s">
        <v>4</v>
      </c>
      <c r="J23" s="7" t="s">
        <v>5</v>
      </c>
      <c r="K23" s="9"/>
      <c r="L23" s="9"/>
      <c r="M23" s="13"/>
      <c r="N23" s="76"/>
      <c r="O23" s="96"/>
      <c r="P23" s="97"/>
      <c r="Q23" s="97"/>
      <c r="R23" s="97"/>
      <c r="S23" s="98"/>
      <c r="T23" s="56"/>
      <c r="U23" s="56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2:59">
      <c r="B24" s="15" t="s">
        <v>6</v>
      </c>
      <c r="C24" s="16" t="s">
        <v>7</v>
      </c>
      <c r="D24" s="17" t="s">
        <v>8</v>
      </c>
      <c r="E24" s="18" t="s">
        <v>9</v>
      </c>
      <c r="F24" s="18" t="s">
        <v>10</v>
      </c>
      <c r="G24" s="18" t="s">
        <v>11</v>
      </c>
      <c r="H24" s="19" t="s">
        <v>12</v>
      </c>
      <c r="I24" s="20" t="s">
        <v>13</v>
      </c>
      <c r="J24" s="21" t="s">
        <v>14</v>
      </c>
      <c r="K24" s="99"/>
      <c r="L24" s="99"/>
      <c r="M24" s="13"/>
      <c r="N24" s="76"/>
      <c r="O24" s="12"/>
      <c r="P24" s="56"/>
      <c r="Q24" s="56"/>
      <c r="R24" s="56"/>
      <c r="S24" s="78"/>
      <c r="T24" s="56"/>
      <c r="U24" s="56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2:59" ht="15" thickBot="1">
      <c r="B25" s="100"/>
      <c r="C25" s="27"/>
      <c r="D25" s="28"/>
      <c r="E25" s="29" t="s">
        <v>15</v>
      </c>
      <c r="F25" s="29" t="s">
        <v>16</v>
      </c>
      <c r="G25" s="29" t="s">
        <v>17</v>
      </c>
      <c r="H25" s="30" t="s">
        <v>18</v>
      </c>
      <c r="I25" s="101" t="s">
        <v>19</v>
      </c>
      <c r="J25" s="21" t="s">
        <v>20</v>
      </c>
      <c r="K25" s="10"/>
      <c r="L25" s="22"/>
      <c r="M25" s="102"/>
      <c r="N25" s="76"/>
      <c r="O25" s="12"/>
      <c r="P25" s="56"/>
      <c r="Q25" s="87"/>
      <c r="R25" s="56"/>
      <c r="S25" s="78"/>
      <c r="T25" s="56"/>
      <c r="U25" s="56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2:59">
      <c r="B26" s="36" t="s">
        <v>21</v>
      </c>
      <c r="C26" s="171" t="s">
        <v>41</v>
      </c>
      <c r="D26" s="172">
        <v>200</v>
      </c>
      <c r="E26" s="37">
        <v>5.91</v>
      </c>
      <c r="F26" s="38">
        <v>4.0620000000000003</v>
      </c>
      <c r="G26" s="38">
        <v>10.561999999999999</v>
      </c>
      <c r="H26" s="39">
        <f t="shared" ref="H26" si="0">G26*4+F26*9+E26*4</f>
        <v>102.446</v>
      </c>
      <c r="I26" s="103">
        <v>11</v>
      </c>
      <c r="J26" s="104" t="s">
        <v>42</v>
      </c>
      <c r="K26" s="10"/>
      <c r="L26" s="10"/>
      <c r="M26" s="105"/>
      <c r="N26" s="106"/>
      <c r="O26" s="77"/>
      <c r="P26" s="23"/>
      <c r="Q26" s="9"/>
      <c r="R26" s="9"/>
      <c r="S26" s="9"/>
      <c r="T26" s="107"/>
      <c r="U26" s="107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2:59">
      <c r="B27" s="42" t="s">
        <v>24</v>
      </c>
      <c r="C27" s="173" t="s">
        <v>43</v>
      </c>
      <c r="D27" s="174">
        <v>200</v>
      </c>
      <c r="E27" s="37">
        <v>6.1849999999999996</v>
      </c>
      <c r="F27" s="38">
        <v>10.210000000000001</v>
      </c>
      <c r="G27" s="38">
        <v>39.829000000000001</v>
      </c>
      <c r="H27" s="39">
        <f>G27*4+F27*9+E27*4</f>
        <v>275.94600000000003</v>
      </c>
      <c r="I27" s="108">
        <v>1</v>
      </c>
      <c r="J27" s="109" t="s">
        <v>23</v>
      </c>
      <c r="K27" s="10"/>
      <c r="L27" s="10"/>
      <c r="M27" s="14"/>
      <c r="N27" s="110"/>
      <c r="O27" s="9"/>
      <c r="P27" s="35"/>
      <c r="Q27" s="35"/>
      <c r="R27" s="35"/>
      <c r="S27" s="33"/>
      <c r="T27" s="35"/>
      <c r="U27" s="34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2:59" ht="15.6">
      <c r="B28" s="57"/>
      <c r="C28" s="175" t="s">
        <v>25</v>
      </c>
      <c r="D28" s="174">
        <v>200</v>
      </c>
      <c r="E28" s="43">
        <v>3.8</v>
      </c>
      <c r="F28" s="44">
        <v>3</v>
      </c>
      <c r="G28" s="44">
        <v>23</v>
      </c>
      <c r="H28" s="39">
        <f>G28*4+F28*9+E28*4</f>
        <v>134.19999999999999</v>
      </c>
      <c r="I28" s="111">
        <v>36</v>
      </c>
      <c r="J28" s="109" t="s">
        <v>26</v>
      </c>
      <c r="K28" s="10"/>
      <c r="L28" s="10"/>
      <c r="M28" s="112"/>
      <c r="N28" s="113"/>
      <c r="O28" s="114"/>
      <c r="P28" s="23"/>
      <c r="Q28" s="23"/>
      <c r="R28" s="23"/>
      <c r="S28" s="23"/>
      <c r="T28" s="23"/>
      <c r="U28" s="23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2:59" ht="15.6">
      <c r="B29" s="51" t="s">
        <v>27</v>
      </c>
      <c r="C29" s="175" t="s">
        <v>28</v>
      </c>
      <c r="D29" s="174">
        <v>60</v>
      </c>
      <c r="E29" s="52">
        <v>5.9969999999999999</v>
      </c>
      <c r="F29" s="44">
        <v>8.4949999999999992</v>
      </c>
      <c r="G29" s="44">
        <v>14.797000000000001</v>
      </c>
      <c r="H29" s="39">
        <f t="shared" ref="H29" si="1">G29*4+F29*9+E29*4</f>
        <v>159.631</v>
      </c>
      <c r="I29" s="108">
        <v>28</v>
      </c>
      <c r="J29" s="109" t="s">
        <v>44</v>
      </c>
      <c r="K29" s="10"/>
      <c r="L29" s="10"/>
      <c r="M29" s="92"/>
      <c r="N29" s="76"/>
      <c r="O29" s="12"/>
      <c r="P29" s="48"/>
      <c r="Q29" s="48"/>
      <c r="R29" s="48"/>
      <c r="S29" s="78"/>
      <c r="T29" s="48"/>
      <c r="U29" s="4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2:59">
      <c r="B30" s="54" t="s">
        <v>45</v>
      </c>
      <c r="C30" s="175" t="s">
        <v>31</v>
      </c>
      <c r="D30" s="174">
        <v>45</v>
      </c>
      <c r="E30" s="43">
        <v>2.2949999999999999</v>
      </c>
      <c r="F30" s="44">
        <v>0.38300000000000001</v>
      </c>
      <c r="G30" s="44">
        <v>22.568000000000001</v>
      </c>
      <c r="H30" s="39">
        <f>G30*4+F30*9+E30*4</f>
        <v>102.899</v>
      </c>
      <c r="I30" s="45">
        <v>31</v>
      </c>
      <c r="J30" s="109" t="s">
        <v>32</v>
      </c>
      <c r="K30" s="10"/>
      <c r="L30" s="10"/>
      <c r="M30" s="92"/>
      <c r="N30" s="76"/>
      <c r="O30" s="12"/>
      <c r="P30" s="48"/>
      <c r="Q30" s="48"/>
      <c r="R30" s="48"/>
      <c r="S30" s="78"/>
      <c r="T30" s="115"/>
      <c r="U30" s="87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2:59">
      <c r="B31" s="57"/>
      <c r="C31" s="176" t="s">
        <v>33</v>
      </c>
      <c r="D31" s="177">
        <v>30</v>
      </c>
      <c r="E31" s="116">
        <v>1.6950000000000001</v>
      </c>
      <c r="F31" s="117">
        <v>0.36</v>
      </c>
      <c r="G31" s="117">
        <v>12.55</v>
      </c>
      <c r="H31" s="118">
        <f>G31*4+F31*9+E31*4</f>
        <v>60.220000000000006</v>
      </c>
      <c r="I31" s="119">
        <v>30</v>
      </c>
      <c r="J31" s="120" t="s">
        <v>32</v>
      </c>
      <c r="K31" s="10"/>
      <c r="L31" s="10"/>
      <c r="M31" s="92"/>
      <c r="N31" s="76"/>
      <c r="O31" s="12"/>
      <c r="P31" s="56"/>
      <c r="Q31" s="56"/>
      <c r="R31" s="56"/>
      <c r="S31" s="78"/>
      <c r="T31" s="56"/>
      <c r="U31" s="56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2:59" ht="15" thickBot="1">
      <c r="B32" s="121"/>
      <c r="C32" s="178" t="s">
        <v>46</v>
      </c>
      <c r="D32" s="179">
        <v>80</v>
      </c>
      <c r="E32" s="122">
        <v>0.32</v>
      </c>
      <c r="F32" s="123">
        <v>0.32</v>
      </c>
      <c r="G32" s="123">
        <v>7.84</v>
      </c>
      <c r="H32" s="124">
        <f t="shared" ref="H32" si="2">G32*4+F32*9+E32*4</f>
        <v>35.520000000000003</v>
      </c>
      <c r="I32" s="125">
        <v>33</v>
      </c>
      <c r="J32" s="126" t="s">
        <v>47</v>
      </c>
      <c r="K32" s="23"/>
      <c r="L32" s="23"/>
      <c r="M32" s="92"/>
      <c r="N32" s="76"/>
      <c r="O32" s="12"/>
      <c r="P32" s="56"/>
      <c r="Q32" s="56"/>
      <c r="R32" s="56"/>
      <c r="S32" s="78"/>
      <c r="T32" s="87"/>
      <c r="U32" s="87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2:49" ht="15" thickBot="1">
      <c r="B33" s="127" t="s">
        <v>48</v>
      </c>
      <c r="C33" s="61"/>
      <c r="D33" s="62"/>
      <c r="E33" s="63">
        <f>SUM(E26:E32)</f>
        <v>26.201999999999998</v>
      </c>
      <c r="F33" s="64">
        <f>SUM(F26:F32)</f>
        <v>26.830000000000002</v>
      </c>
      <c r="G33" s="64">
        <f>SUM(G26:G32)</f>
        <v>131.14599999999999</v>
      </c>
      <c r="H33" s="128">
        <f>SUM(H26:H32)</f>
        <v>870.86200000000008</v>
      </c>
      <c r="I33" s="129" t="s">
        <v>35</v>
      </c>
      <c r="J33" s="67"/>
      <c r="K33" s="23"/>
      <c r="L33" s="23"/>
      <c r="M33" s="92"/>
      <c r="N33" s="76"/>
      <c r="O33" s="12"/>
      <c r="P33" s="56"/>
      <c r="Q33" s="56"/>
      <c r="R33" s="56"/>
      <c r="S33" s="78"/>
      <c r="T33" s="56"/>
      <c r="U33" s="56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2:49" ht="15" thickBot="1">
      <c r="B34" s="68" t="s">
        <v>36</v>
      </c>
      <c r="C34" s="69"/>
      <c r="D34" s="70"/>
      <c r="E34" s="71">
        <v>26.95</v>
      </c>
      <c r="F34" s="72">
        <v>27.65</v>
      </c>
      <c r="G34" s="72">
        <v>117.25</v>
      </c>
      <c r="H34" s="73">
        <v>822.5</v>
      </c>
      <c r="I34" s="74" t="s">
        <v>37</v>
      </c>
      <c r="J34" s="75">
        <f>D26+D27+D28+D29+D30+D31+D32</f>
        <v>815</v>
      </c>
      <c r="K34" s="23"/>
      <c r="L34" s="23"/>
      <c r="M34" s="92"/>
      <c r="N34" s="76"/>
      <c r="O34" s="12"/>
      <c r="P34" s="56"/>
      <c r="Q34" s="56"/>
      <c r="R34" s="56"/>
      <c r="S34" s="78"/>
      <c r="T34" s="56"/>
      <c r="U34" s="56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2:49">
      <c r="B35" s="57"/>
      <c r="C35" s="130" t="s">
        <v>49</v>
      </c>
      <c r="D35" s="131"/>
      <c r="E35" s="132"/>
      <c r="F35" s="133"/>
      <c r="G35" s="133"/>
      <c r="H35" s="134"/>
      <c r="I35" s="135"/>
      <c r="J35" s="135"/>
    </row>
    <row r="36" spans="2:49">
      <c r="B36" s="57"/>
      <c r="C36" s="180" t="s">
        <v>50</v>
      </c>
      <c r="D36" s="181">
        <v>200</v>
      </c>
      <c r="E36" s="43">
        <v>0.13</v>
      </c>
      <c r="F36" s="44">
        <v>0.02</v>
      </c>
      <c r="G36" s="44">
        <v>15.2</v>
      </c>
      <c r="H36" s="136">
        <f>G36*4+F36*9+E36*4</f>
        <v>61.5</v>
      </c>
      <c r="I36" s="137">
        <v>40</v>
      </c>
      <c r="J36" s="138" t="s">
        <v>51</v>
      </c>
    </row>
    <row r="37" spans="2:49">
      <c r="B37" s="57"/>
      <c r="C37" s="182" t="s">
        <v>52</v>
      </c>
      <c r="D37" s="183">
        <v>100</v>
      </c>
      <c r="E37" s="139">
        <v>10.74</v>
      </c>
      <c r="F37" s="140">
        <v>5.9249999999999998</v>
      </c>
      <c r="G37" s="140">
        <v>6.9409999999999998</v>
      </c>
      <c r="H37" s="141">
        <f>G37*4+F37*9+E37*4</f>
        <v>124.04900000000001</v>
      </c>
      <c r="I37" s="137">
        <v>30</v>
      </c>
      <c r="J37" s="138" t="s">
        <v>53</v>
      </c>
    </row>
    <row r="38" spans="2:49" ht="15" thickBot="1">
      <c r="B38" s="121"/>
      <c r="C38" s="178" t="s">
        <v>46</v>
      </c>
      <c r="D38" s="179">
        <v>80</v>
      </c>
      <c r="E38" s="116">
        <v>0.32</v>
      </c>
      <c r="F38" s="142">
        <v>0.32</v>
      </c>
      <c r="G38" s="117">
        <v>7.84</v>
      </c>
      <c r="H38" s="143">
        <f>G38*4+F38*9+E38*4</f>
        <v>35.520000000000003</v>
      </c>
      <c r="I38" s="144">
        <v>35</v>
      </c>
      <c r="J38" s="145" t="s">
        <v>54</v>
      </c>
    </row>
    <row r="39" spans="2:49" ht="15" thickBot="1">
      <c r="B39" s="127" t="s">
        <v>55</v>
      </c>
      <c r="C39" s="61"/>
      <c r="D39" s="62"/>
      <c r="E39" s="146">
        <f>SUM(E36:E38)</f>
        <v>11.190000000000001</v>
      </c>
      <c r="F39" s="147">
        <f>SUM(F36:F38)</f>
        <v>6.2649999999999997</v>
      </c>
      <c r="G39" s="148">
        <f>SUM(G36:G38)</f>
        <v>29.980999999999998</v>
      </c>
      <c r="H39" s="149">
        <f>SUM(H36:H38)</f>
        <v>221.06900000000002</v>
      </c>
      <c r="I39" s="129" t="s">
        <v>35</v>
      </c>
      <c r="J39" s="67"/>
    </row>
    <row r="40" spans="2:49" ht="15" thickBot="1">
      <c r="B40" s="150"/>
      <c r="C40" s="61" t="s">
        <v>56</v>
      </c>
      <c r="D40" s="151"/>
      <c r="E40" s="152">
        <f>E33+E39</f>
        <v>37.391999999999996</v>
      </c>
      <c r="F40" s="65">
        <f t="shared" ref="F40:H40" si="3">F33+F39</f>
        <v>33.094999999999999</v>
      </c>
      <c r="G40" s="65">
        <f t="shared" si="3"/>
        <v>161.12699999999998</v>
      </c>
      <c r="H40" s="153">
        <f t="shared" si="3"/>
        <v>1091.931</v>
      </c>
      <c r="I40" s="154" t="s">
        <v>37</v>
      </c>
      <c r="J40" s="155">
        <f>D36+D37+D38</f>
        <v>380</v>
      </c>
    </row>
    <row r="41" spans="2:49" ht="15" thickBot="1">
      <c r="B41" s="156"/>
      <c r="C41" s="69" t="s">
        <v>36</v>
      </c>
      <c r="D41" s="157"/>
      <c r="E41" s="158">
        <v>36</v>
      </c>
      <c r="F41" s="159">
        <v>36.799999999999997</v>
      </c>
      <c r="G41" s="160">
        <v>153.19999999999999</v>
      </c>
      <c r="H41" s="161">
        <v>1088</v>
      </c>
      <c r="I41" s="162" t="s">
        <v>57</v>
      </c>
      <c r="J41" s="16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2021-09-09T11:31:39Z</dcterms:modified>
</cp:coreProperties>
</file>