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 activeTab="1"/>
  </bookViews>
  <sheets>
    <sheet name="Лист2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I58" i="5" l="1"/>
  <c r="F57" i="5"/>
  <c r="E57" i="5"/>
  <c r="D57" i="5"/>
  <c r="G56" i="5"/>
  <c r="G55" i="5"/>
  <c r="G54" i="5"/>
  <c r="G53" i="5"/>
  <c r="G52" i="5"/>
  <c r="G51" i="5"/>
  <c r="G50" i="5"/>
  <c r="G57" i="5" s="1"/>
  <c r="I45" i="5"/>
  <c r="F44" i="5"/>
  <c r="E44" i="5"/>
  <c r="D44" i="5"/>
  <c r="G43" i="5"/>
  <c r="G42" i="5"/>
  <c r="G41" i="5"/>
  <c r="G40" i="5"/>
  <c r="G39" i="5"/>
  <c r="G38" i="5"/>
  <c r="G37" i="5"/>
  <c r="G36" i="5"/>
  <c r="G44" i="5" s="1"/>
  <c r="I28" i="5"/>
  <c r="F27" i="5"/>
  <c r="E27" i="5"/>
  <c r="D27" i="5"/>
  <c r="G26" i="5"/>
  <c r="G25" i="5"/>
  <c r="G24" i="5"/>
  <c r="G23" i="5"/>
  <c r="G22" i="5"/>
  <c r="G21" i="5"/>
  <c r="G20" i="5"/>
  <c r="G27" i="5" s="1"/>
  <c r="I15" i="5"/>
  <c r="F14" i="5"/>
  <c r="E14" i="5"/>
  <c r="D14" i="5"/>
  <c r="G13" i="5"/>
  <c r="G12" i="5"/>
  <c r="G11" i="5"/>
  <c r="G10" i="5"/>
  <c r="G9" i="5"/>
  <c r="G14" i="5" s="1"/>
  <c r="G8" i="5"/>
</calcChain>
</file>

<file path=xl/sharedStrings.xml><?xml version="1.0" encoding="utf-8"?>
<sst xmlns="http://schemas.openxmlformats.org/spreadsheetml/2006/main" count="250" uniqueCount="118">
  <si>
    <t>МБОУ ООШ № 15 г. Новороссийск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</si>
  <si>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</si>
  <si>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</si>
  <si>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</si>
  <si>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</si>
  <si>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</si>
  <si>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</si>
  <si>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</si>
  <si>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</si>
  <si>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</si>
  <si>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</si>
  <si>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</si>
  <si>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</si>
  <si>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</si>
  <si>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</si>
  <si>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</si>
  <si>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фрукты</t>
  </si>
  <si>
    <t>Обед</t>
  </si>
  <si>
    <t>1 блюдо</t>
  </si>
  <si>
    <t>2 блюдо</t>
  </si>
  <si>
    <t>напиток</t>
  </si>
  <si>
    <t>Хлеб ржанной</t>
  </si>
  <si>
    <t>61.98</t>
  </si>
  <si>
    <t>40.16</t>
  </si>
  <si>
    <t>0.24</t>
  </si>
  <si>
    <t>78.33</t>
  </si>
  <si>
    <t>60.22</t>
  </si>
  <si>
    <t>1.695</t>
  </si>
  <si>
    <t>0.36</t>
  </si>
  <si>
    <t>Школа</t>
  </si>
  <si>
    <t>35.52</t>
  </si>
  <si>
    <t>0.32</t>
  </si>
  <si>
    <t>Фрукты свежие ( яблоко )</t>
  </si>
  <si>
    <t>Каша молочная (рисовая)</t>
  </si>
  <si>
    <t>236.582</t>
  </si>
  <si>
    <t>4.708</t>
  </si>
  <si>
    <t>36.19</t>
  </si>
  <si>
    <t>Какао с молоком</t>
  </si>
  <si>
    <t>134.2</t>
  </si>
  <si>
    <t>3.000</t>
  </si>
  <si>
    <t>Бутерброд с сыром</t>
  </si>
  <si>
    <t>145.12</t>
  </si>
  <si>
    <t>5.137</t>
  </si>
  <si>
    <t>7.808</t>
  </si>
  <si>
    <t>13.58</t>
  </si>
  <si>
    <t>70.044</t>
  </si>
  <si>
    <t>0.256</t>
  </si>
  <si>
    <t>15.045</t>
  </si>
  <si>
    <t>626.11</t>
  </si>
  <si>
    <t>Суп с макаронами</t>
  </si>
  <si>
    <t>102.45</t>
  </si>
  <si>
    <t>4.062</t>
  </si>
  <si>
    <t>10.562</t>
  </si>
  <si>
    <t>Каша молочная ( рисовая )</t>
  </si>
  <si>
    <t>275.95</t>
  </si>
  <si>
    <t>6.185</t>
  </si>
  <si>
    <t>39.829</t>
  </si>
  <si>
    <t>134.20</t>
  </si>
  <si>
    <t>159.63</t>
  </si>
  <si>
    <t>5.997</t>
  </si>
  <si>
    <t>8.495</t>
  </si>
  <si>
    <t>14.80</t>
  </si>
  <si>
    <t>102.90</t>
  </si>
  <si>
    <t>2.295</t>
  </si>
  <si>
    <t>0.383</t>
  </si>
  <si>
    <t>22.568</t>
  </si>
  <si>
    <t>870.9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</si>
  <si>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</si>
  <si>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</si>
  <si>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</si>
  <si>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</si>
  <si>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</si>
  <si>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</si>
  <si>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</si>
  <si>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</si>
  <si>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</si>
  <si>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</si>
  <si>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</si>
  <si>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</si>
  <si>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</si>
  <si>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</si>
  <si>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</si>
  <si>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</si>
  <si>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</si>
  <si>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</si>
  <si>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</si>
  <si>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</si>
  <si>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</si>
  <si>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</si>
  <si>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 xml:space="preserve">лакомка с помидоркой в </t>
  </si>
  <si>
    <t>130 / 60</t>
  </si>
  <si>
    <t>173-133/11</t>
  </si>
  <si>
    <t>2 -я</t>
  </si>
  <si>
    <t>омлете/кукуруза  отварная</t>
  </si>
  <si>
    <t>Кофейный напиток</t>
  </si>
  <si>
    <t>379/11</t>
  </si>
  <si>
    <t>8-й</t>
  </si>
  <si>
    <t>Пром.пр.</t>
  </si>
  <si>
    <t>Фрукты  свежие (яблоко )</t>
  </si>
  <si>
    <t>338 / 11</t>
  </si>
  <si>
    <t>итого за завтрак</t>
  </si>
  <si>
    <t>суммарный обьём</t>
  </si>
  <si>
    <t>Норма по СанПин</t>
  </si>
  <si>
    <t>порций гр.</t>
  </si>
  <si>
    <t>Суп с рыбными фрикадельками</t>
  </si>
  <si>
    <t>106/11</t>
  </si>
  <si>
    <t xml:space="preserve">Лакомка с помидоркой в омлете </t>
  </si>
  <si>
    <t>173/11</t>
  </si>
  <si>
    <t>кукуруза отварная (консервирован.)</t>
  </si>
  <si>
    <t>133/11</t>
  </si>
  <si>
    <t>масло порциями</t>
  </si>
  <si>
    <t>14/11</t>
  </si>
  <si>
    <t>8 -й</t>
  </si>
  <si>
    <t>итого за обед</t>
  </si>
  <si>
    <t>145 / 70</t>
  </si>
  <si>
    <t>Кондитерские изделия (печенье)</t>
  </si>
  <si>
    <t>Масло порциями</t>
  </si>
  <si>
    <t>117/11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</si>
</sst>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31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7"/>
      <name val="Calibri"/>
      <family val="2"/>
      <charset val="204"/>
    </font>
    <font>
      <b/>
      <sz val="10"/>
      <color rgb="FF00206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b/>
      <sz val="8"/>
      <color rgb="FF00206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EBF1DE"/>
      </patternFill>
    </fill>
  </fills>
  <borders count="10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EFEFEF"/>
      </bottom>
      <diagonal/>
    </border>
    <border>
      <left style="thick">
        <color rgb="FF000000"/>
      </left>
      <right style="medium">
        <color rgb="FFEFEFEF"/>
      </right>
      <top style="thick">
        <color rgb="FF000000"/>
      </top>
      <bottom style="medium">
        <color rgb="FFEFEFEF"/>
      </bottom>
      <diagonal/>
    </border>
    <border>
      <left style="thick">
        <color rgb="FF000000"/>
      </left>
      <right style="medium">
        <color rgb="FFEFEFEF"/>
      </right>
      <top style="thick">
        <color rgb="FF000000"/>
      </top>
      <bottom style="medium">
        <color rgb="FF000000"/>
      </bottom>
      <diagonal/>
    </border>
    <border>
      <left style="medium">
        <color rgb="FFEFEFEF"/>
      </left>
      <right style="medium">
        <color rgb="FFEFEFEF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 style="medium">
        <color rgb="FF000000"/>
      </top>
      <bottom style="medium">
        <color rgb="FFEFEFEF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EFEFEF"/>
      </bottom>
      <diagonal/>
    </border>
    <border>
      <left style="thick">
        <color rgb="FF000000"/>
      </left>
      <right style="medium">
        <color rgb="FFEFEFEF"/>
      </right>
      <top style="medium">
        <color rgb="FF000000"/>
      </top>
      <bottom style="medium">
        <color rgb="FF00000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EFEFEF"/>
      </top>
      <bottom style="medium">
        <color rgb="FF000000"/>
      </bottom>
      <diagonal/>
    </border>
    <border>
      <left style="thick">
        <color rgb="FF000000"/>
      </left>
      <right style="medium">
        <color rgb="FFEFEFEF"/>
      </right>
      <top style="medium">
        <color rgb="FFEFEFEF"/>
      </top>
      <bottom style="thick">
        <color rgb="FF000000"/>
      </bottom>
      <diagonal/>
    </border>
    <border>
      <left style="thick">
        <color rgb="FF000000"/>
      </left>
      <right style="medium">
        <color rgb="FFEFEFEF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EFEFEF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EFEFEF"/>
      </right>
      <top style="medium">
        <color rgb="FF000000"/>
      </top>
      <bottom style="medium">
        <color rgb="FFEFEFEF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EFEFEF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EFEFEF"/>
      </right>
      <top style="thick">
        <color rgb="FF000000"/>
      </top>
      <bottom style="thick">
        <color rgb="FF000000"/>
      </bottom>
      <diagonal/>
    </border>
    <border>
      <left style="medium">
        <color rgb="FFEFEFEF"/>
      </left>
      <right style="medium">
        <color rgb="FFEFEFEF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EFEFEF"/>
      </right>
      <top style="thick">
        <color rgb="FF000000"/>
      </top>
      <bottom style="thick">
        <color rgb="FF000000"/>
      </bottom>
      <diagonal/>
    </border>
    <border>
      <left style="medium">
        <color rgb="FFEFEFEF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EFEFEF"/>
      </bottom>
      <diagonal/>
    </border>
    <border>
      <left style="thick">
        <color rgb="FF000000"/>
      </left>
      <right style="medium">
        <color rgb="FFEFEFEF"/>
      </right>
      <top style="medium">
        <color rgb="FF000000"/>
      </top>
      <bottom style="medium">
        <color rgb="FFEFEFEF"/>
      </bottom>
      <diagonal/>
    </border>
    <border>
      <left style="medium">
        <color rgb="FFEFEFEF"/>
      </left>
      <right style="thick">
        <color rgb="FF000000"/>
      </right>
      <top style="medium">
        <color rgb="FF000000"/>
      </top>
      <bottom style="medium">
        <color rgb="FFEFEFEF"/>
      </bottom>
      <diagonal/>
    </border>
    <border>
      <left style="thick">
        <color rgb="FF000000"/>
      </left>
      <right style="medium">
        <color rgb="FFEFEFEF"/>
      </right>
      <top style="medium">
        <color rgb="FFEFEFEF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 style="medium">
        <color rgb="FFEFEFEF"/>
      </left>
      <right style="thick">
        <color rgb="FF000000"/>
      </right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EFEFEF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1" fillId="2" borderId="1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17" fontId="1" fillId="2" borderId="4" xfId="0" applyNumberFormat="1" applyFont="1" applyFill="1" applyBorder="1" applyAlignment="1">
      <alignment horizontal="left" vertical="center" wrapText="1"/>
    </xf>
    <xf numFmtId="17" fontId="1" fillId="2" borderId="15" xfId="0" applyNumberFormat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left" vertical="center" wrapText="1"/>
    </xf>
    <xf numFmtId="17" fontId="1" fillId="2" borderId="5" xfId="0" applyNumberFormat="1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0" fillId="0" borderId="51" xfId="0" applyBorder="1"/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/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/>
    </xf>
    <xf numFmtId="0" fontId="7" fillId="0" borderId="58" xfId="0" applyFont="1" applyBorder="1"/>
    <xf numFmtId="0" fontId="4" fillId="0" borderId="59" xfId="0" applyFont="1" applyBorder="1" applyAlignment="1">
      <alignment horizontal="center"/>
    </xf>
    <xf numFmtId="0" fontId="10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11" fillId="0" borderId="51" xfId="0" applyFont="1" applyBorder="1"/>
    <xf numFmtId="0" fontId="11" fillId="0" borderId="60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1" fontId="14" fillId="0" borderId="65" xfId="0" applyNumberFormat="1" applyFont="1" applyBorder="1" applyAlignment="1">
      <alignment horizontal="center"/>
    </xf>
    <xf numFmtId="0" fontId="15" fillId="0" borderId="51" xfId="0" applyFont="1" applyBorder="1" applyAlignment="1">
      <alignment horizontal="right"/>
    </xf>
    <xf numFmtId="2" fontId="14" fillId="0" borderId="55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0" fontId="0" fillId="0" borderId="67" xfId="0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2" fontId="16" fillId="0" borderId="70" xfId="0" applyNumberFormat="1" applyFont="1" applyBorder="1" applyAlignment="1">
      <alignment horizontal="center"/>
    </xf>
    <xf numFmtId="2" fontId="13" fillId="0" borderId="71" xfId="0" applyNumberFormat="1" applyFont="1" applyBorder="1" applyAlignment="1">
      <alignment horizontal="center"/>
    </xf>
    <xf numFmtId="1" fontId="14" fillId="0" borderId="72" xfId="0" applyNumberFormat="1" applyFont="1" applyBorder="1" applyAlignment="1">
      <alignment horizontal="center"/>
    </xf>
    <xf numFmtId="0" fontId="12" fillId="0" borderId="66" xfId="0" applyFont="1" applyBorder="1" applyAlignment="1">
      <alignment horizontal="right"/>
    </xf>
    <xf numFmtId="0" fontId="17" fillId="0" borderId="55" xfId="0" applyFont="1" applyBorder="1" applyAlignment="1">
      <alignment horizontal="center" vertical="center"/>
    </xf>
    <xf numFmtId="0" fontId="11" fillId="0" borderId="73" xfId="0" applyFont="1" applyBorder="1"/>
    <xf numFmtId="0" fontId="11" fillId="0" borderId="74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2" fontId="13" fillId="0" borderId="77" xfId="0" applyNumberFormat="1" applyFont="1" applyBorder="1" applyAlignment="1">
      <alignment horizontal="center"/>
    </xf>
    <xf numFmtId="1" fontId="14" fillId="0" borderId="75" xfId="0" applyNumberFormat="1" applyFont="1" applyBorder="1" applyAlignment="1">
      <alignment horizontal="center"/>
    </xf>
    <xf numFmtId="0" fontId="16" fillId="0" borderId="73" xfId="0" applyFont="1" applyBorder="1" applyAlignment="1">
      <alignment horizontal="right"/>
    </xf>
    <xf numFmtId="2" fontId="18" fillId="0" borderId="55" xfId="0" applyNumberFormat="1" applyFont="1" applyBorder="1" applyAlignment="1">
      <alignment horizontal="center" vertical="center" wrapText="1"/>
    </xf>
    <xf numFmtId="1" fontId="14" fillId="0" borderId="73" xfId="0" applyNumberFormat="1" applyFont="1" applyBorder="1" applyAlignment="1">
      <alignment horizontal="center"/>
    </xf>
    <xf numFmtId="0" fontId="0" fillId="0" borderId="55" xfId="0" applyBorder="1"/>
    <xf numFmtId="0" fontId="11" fillId="0" borderId="78" xfId="0" applyFont="1" applyBorder="1"/>
    <xf numFmtId="0" fontId="11" fillId="0" borderId="79" xfId="0" applyFont="1" applyBorder="1" applyAlignment="1">
      <alignment horizontal="center"/>
    </xf>
    <xf numFmtId="1" fontId="14" fillId="0" borderId="78" xfId="0" applyNumberFormat="1" applyFont="1" applyBorder="1" applyAlignment="1">
      <alignment horizontal="center"/>
    </xf>
    <xf numFmtId="0" fontId="16" fillId="0" borderId="78" xfId="0" applyFont="1" applyBorder="1" applyAlignment="1">
      <alignment horizontal="right"/>
    </xf>
    <xf numFmtId="0" fontId="0" fillId="0" borderId="58" xfId="0" applyBorder="1"/>
    <xf numFmtId="0" fontId="11" fillId="0" borderId="80" xfId="0" applyFont="1" applyBorder="1"/>
    <xf numFmtId="0" fontId="11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2" fontId="16" fillId="0" borderId="83" xfId="0" applyNumberFormat="1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2" fontId="13" fillId="0" borderId="84" xfId="0" applyNumberFormat="1" applyFont="1" applyBorder="1" applyAlignment="1">
      <alignment horizontal="center"/>
    </xf>
    <xf numFmtId="1" fontId="14" fillId="0" borderId="82" xfId="0" applyNumberFormat="1" applyFont="1" applyBorder="1" applyAlignment="1">
      <alignment horizontal="center"/>
    </xf>
    <xf numFmtId="164" fontId="16" fillId="0" borderId="80" xfId="0" applyNumberFormat="1" applyFont="1" applyBorder="1" applyAlignment="1">
      <alignment horizontal="right"/>
    </xf>
    <xf numFmtId="0" fontId="4" fillId="0" borderId="85" xfId="0" applyFont="1" applyBorder="1" applyAlignment="1">
      <alignment horizontal="left"/>
    </xf>
    <xf numFmtId="0" fontId="4" fillId="0" borderId="86" xfId="0" applyFont="1" applyBorder="1" applyAlignment="1">
      <alignment horizontal="right"/>
    </xf>
    <xf numFmtId="0" fontId="11" fillId="0" borderId="52" xfId="0" applyFont="1" applyBorder="1" applyAlignment="1">
      <alignment horizontal="left"/>
    </xf>
    <xf numFmtId="2" fontId="10" fillId="0" borderId="87" xfId="0" applyNumberFormat="1" applyFont="1" applyBorder="1" applyAlignment="1">
      <alignment horizontal="center"/>
    </xf>
    <xf numFmtId="165" fontId="10" fillId="0" borderId="88" xfId="0" applyNumberFormat="1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2" fontId="10" fillId="0" borderId="88" xfId="0" applyNumberFormat="1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19" fillId="3" borderId="89" xfId="0" applyFont="1" applyFill="1" applyBorder="1" applyAlignment="1">
      <alignment horizontal="left"/>
    </xf>
    <xf numFmtId="0" fontId="19" fillId="3" borderId="53" xfId="0" applyFont="1" applyFill="1" applyBorder="1" applyAlignment="1">
      <alignment horizontal="right"/>
    </xf>
    <xf numFmtId="0" fontId="0" fillId="0" borderId="90" xfId="0" applyBorder="1"/>
    <xf numFmtId="2" fontId="20" fillId="3" borderId="82" xfId="0" applyNumberFormat="1" applyFont="1" applyFill="1" applyBorder="1" applyAlignment="1">
      <alignment horizontal="center"/>
    </xf>
    <xf numFmtId="2" fontId="20" fillId="3" borderId="83" xfId="0" applyNumberFormat="1" applyFont="1" applyFill="1" applyBorder="1" applyAlignment="1">
      <alignment horizontal="center"/>
    </xf>
    <xf numFmtId="165" fontId="20" fillId="3" borderId="84" xfId="0" applyNumberFormat="1" applyFont="1" applyFill="1" applyBorder="1" applyAlignment="1">
      <alignment horizontal="center"/>
    </xf>
    <xf numFmtId="0" fontId="21" fillId="0" borderId="57" xfId="0" applyFont="1" applyBorder="1" applyAlignment="1">
      <alignment horizontal="left"/>
    </xf>
    <xf numFmtId="0" fontId="7" fillId="0" borderId="59" xfId="0" applyFont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11" fillId="0" borderId="91" xfId="0" applyFont="1" applyBorder="1"/>
    <xf numFmtId="0" fontId="22" fillId="0" borderId="74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166" fontId="23" fillId="0" borderId="76" xfId="0" applyNumberFormat="1" applyFont="1" applyBorder="1" applyAlignment="1">
      <alignment horizontal="center"/>
    </xf>
    <xf numFmtId="1" fontId="24" fillId="3" borderId="87" xfId="0" applyNumberFormat="1" applyFont="1" applyFill="1" applyBorder="1" applyAlignment="1">
      <alignment horizontal="center"/>
    </xf>
    <xf numFmtId="0" fontId="16" fillId="0" borderId="92" xfId="0" applyFont="1" applyBorder="1" applyAlignment="1">
      <alignment horizontal="right"/>
    </xf>
    <xf numFmtId="1" fontId="25" fillId="0" borderId="75" xfId="0" applyNumberFormat="1" applyFont="1" applyBorder="1" applyAlignment="1">
      <alignment horizontal="center"/>
    </xf>
    <xf numFmtId="0" fontId="16" fillId="0" borderId="74" xfId="0" applyFont="1" applyBorder="1" applyAlignment="1">
      <alignment horizontal="right"/>
    </xf>
    <xf numFmtId="0" fontId="6" fillId="0" borderId="73" xfId="0" applyFont="1" applyBorder="1" applyAlignment="1">
      <alignment horizontal="left"/>
    </xf>
    <xf numFmtId="1" fontId="26" fillId="0" borderId="75" xfId="0" applyNumberFormat="1" applyFont="1" applyBorder="1" applyAlignment="1">
      <alignment horizontal="center"/>
    </xf>
    <xf numFmtId="49" fontId="16" fillId="0" borderId="74" xfId="0" applyNumberFormat="1" applyFont="1" applyBorder="1" applyAlignment="1">
      <alignment horizontal="right"/>
    </xf>
    <xf numFmtId="0" fontId="12" fillId="0" borderId="75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2" fontId="13" fillId="0" borderId="76" xfId="0" applyNumberFormat="1" applyFont="1" applyBorder="1" applyAlignment="1">
      <alignment horizontal="center"/>
    </xf>
    <xf numFmtId="1" fontId="27" fillId="0" borderId="75" xfId="0" applyNumberFormat="1" applyFont="1" applyBorder="1" applyAlignment="1">
      <alignment horizontal="center"/>
    </xf>
    <xf numFmtId="1" fontId="14" fillId="0" borderId="93" xfId="0" applyNumberFormat="1" applyFont="1" applyBorder="1" applyAlignment="1">
      <alignment horizontal="center"/>
    </xf>
    <xf numFmtId="0" fontId="16" fillId="0" borderId="60" xfId="0" applyFont="1" applyBorder="1" applyAlignment="1">
      <alignment horizontal="right"/>
    </xf>
    <xf numFmtId="0" fontId="11" fillId="0" borderId="86" xfId="0" applyFont="1" applyBorder="1" applyAlignment="1">
      <alignment horizontal="left"/>
    </xf>
    <xf numFmtId="0" fontId="10" fillId="0" borderId="87" xfId="0" applyFont="1" applyBorder="1" applyAlignment="1">
      <alignment horizontal="center"/>
    </xf>
    <xf numFmtId="2" fontId="10" fillId="0" borderId="94" xfId="0" applyNumberFormat="1" applyFont="1" applyBorder="1" applyAlignment="1">
      <alignment horizontal="center"/>
    </xf>
    <xf numFmtId="0" fontId="3" fillId="0" borderId="50" xfId="0" applyFont="1" applyBorder="1" applyAlignment="1">
      <alignment horizontal="left"/>
    </xf>
    <xf numFmtId="0" fontId="0" fillId="0" borderId="53" xfId="0" applyBorder="1"/>
    <xf numFmtId="0" fontId="11" fillId="0" borderId="52" xfId="0" applyFont="1" applyBorder="1"/>
    <xf numFmtId="0" fontId="12" fillId="0" borderId="61" xfId="0" applyFont="1" applyBorder="1" applyAlignment="1">
      <alignment horizontal="center"/>
    </xf>
    <xf numFmtId="166" fontId="12" fillId="0" borderId="62" xfId="0" applyNumberFormat="1" applyFont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0" fontId="6" fillId="0" borderId="67" xfId="0" applyFont="1" applyBorder="1" applyAlignment="1">
      <alignment horizontal="left"/>
    </xf>
    <xf numFmtId="2" fontId="13" fillId="0" borderId="69" xfId="0" applyNumberFormat="1" applyFont="1" applyBorder="1" applyAlignment="1">
      <alignment horizontal="center"/>
    </xf>
    <xf numFmtId="0" fontId="11" fillId="0" borderId="60" xfId="0" applyFont="1" applyBorder="1"/>
    <xf numFmtId="0" fontId="12" fillId="0" borderId="95" xfId="0" applyFont="1" applyBorder="1" applyAlignment="1">
      <alignment horizontal="center"/>
    </xf>
    <xf numFmtId="1" fontId="14" fillId="0" borderId="61" xfId="0" applyNumberFormat="1" applyFont="1" applyBorder="1" applyAlignment="1">
      <alignment horizontal="center"/>
    </xf>
    <xf numFmtId="0" fontId="11" fillId="0" borderId="74" xfId="0" applyFont="1" applyBorder="1"/>
    <xf numFmtId="1" fontId="14" fillId="0" borderId="96" xfId="0" applyNumberFormat="1" applyFont="1" applyBorder="1" applyAlignment="1">
      <alignment horizontal="center"/>
    </xf>
    <xf numFmtId="49" fontId="16" fillId="0" borderId="73" xfId="0" applyNumberFormat="1" applyFont="1" applyBorder="1" applyAlignment="1">
      <alignment horizontal="right"/>
    </xf>
    <xf numFmtId="166" fontId="16" fillId="0" borderId="76" xfId="0" applyNumberFormat="1" applyFont="1" applyBorder="1" applyAlignment="1">
      <alignment horizontal="center"/>
    </xf>
    <xf numFmtId="0" fontId="11" fillId="0" borderId="81" xfId="0" applyFont="1" applyBorder="1"/>
    <xf numFmtId="0" fontId="11" fillId="0" borderId="97" xfId="0" applyFont="1" applyBorder="1" applyAlignment="1">
      <alignment horizontal="center"/>
    </xf>
    <xf numFmtId="2" fontId="13" fillId="0" borderId="83" xfId="0" applyNumberFormat="1" applyFont="1" applyBorder="1" applyAlignment="1">
      <alignment horizontal="center"/>
    </xf>
    <xf numFmtId="1" fontId="14" fillId="0" borderId="80" xfId="0" applyNumberFormat="1" applyFont="1" applyBorder="1" applyAlignment="1">
      <alignment horizontal="center"/>
    </xf>
    <xf numFmtId="0" fontId="4" fillId="0" borderId="58" xfId="0" applyFont="1" applyBorder="1" applyAlignment="1">
      <alignment horizontal="left"/>
    </xf>
    <xf numFmtId="2" fontId="28" fillId="3" borderId="82" xfId="0" applyNumberFormat="1" applyFont="1" applyFill="1" applyBorder="1" applyAlignment="1">
      <alignment horizontal="center"/>
    </xf>
    <xf numFmtId="2" fontId="28" fillId="3" borderId="83" xfId="0" applyNumberFormat="1" applyFont="1" applyFill="1" applyBorder="1" applyAlignment="1">
      <alignment horizontal="center"/>
    </xf>
    <xf numFmtId="1" fontId="24" fillId="3" borderId="98" xfId="0" applyNumberFormat="1" applyFont="1" applyFill="1" applyBorder="1" applyAlignment="1">
      <alignment horizontal="center"/>
    </xf>
    <xf numFmtId="0" fontId="16" fillId="0" borderId="91" xfId="0" applyFont="1" applyBorder="1" applyAlignment="1">
      <alignment horizontal="right"/>
    </xf>
    <xf numFmtId="0" fontId="16" fillId="0" borderId="75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2" fontId="13" fillId="0" borderId="77" xfId="0" applyNumberFormat="1" applyFont="1" applyFill="1" applyBorder="1" applyAlignment="1">
      <alignment horizontal="center"/>
    </xf>
    <xf numFmtId="1" fontId="25" fillId="0" borderId="96" xfId="0" applyNumberFormat="1" applyFont="1" applyBorder="1" applyAlignment="1">
      <alignment horizontal="center"/>
    </xf>
    <xf numFmtId="0" fontId="11" fillId="0" borderId="74" xfId="0" applyFont="1" applyFill="1" applyBorder="1" applyAlignment="1">
      <alignment horizontal="center"/>
    </xf>
    <xf numFmtId="1" fontId="26" fillId="0" borderId="96" xfId="0" applyNumberFormat="1" applyFont="1" applyBorder="1" applyAlignment="1">
      <alignment horizontal="center"/>
    </xf>
    <xf numFmtId="0" fontId="11" fillId="0" borderId="99" xfId="0" applyFont="1" applyBorder="1" applyAlignment="1">
      <alignment horizontal="center"/>
    </xf>
    <xf numFmtId="1" fontId="29" fillId="0" borderId="75" xfId="0" applyNumberFormat="1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6" fillId="0" borderId="80" xfId="0" applyFont="1" applyBorder="1" applyAlignment="1">
      <alignment horizontal="right"/>
    </xf>
    <xf numFmtId="2" fontId="30" fillId="3" borderId="83" xfId="0" applyNumberFormat="1" applyFont="1" applyFill="1" applyBorder="1" applyAlignment="1">
      <alignment horizontal="center"/>
    </xf>
    <xf numFmtId="165" fontId="28" fillId="3" borderId="8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" sqref="J2"/>
    </sheetView>
  </sheetViews>
  <sheetFormatPr defaultRowHeight="15" x14ac:dyDescent="0.25"/>
  <cols>
    <col min="4" max="4" width="33.85546875" customWidth="1"/>
    <col min="9" max="9" width="22.28515625" customWidth="1"/>
    <col min="10" max="10" width="28.2851562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0.75" customHeight="1" thickBot="1" x14ac:dyDescent="0.3">
      <c r="A2" s="2" t="s">
        <v>29</v>
      </c>
      <c r="B2" s="192" t="s">
        <v>0</v>
      </c>
      <c r="C2" s="193"/>
      <c r="D2" s="194"/>
      <c r="E2" s="2" t="s">
        <v>1</v>
      </c>
      <c r="F2" s="3"/>
      <c r="G2" s="2"/>
      <c r="H2" s="2"/>
      <c r="I2" s="2" t="s">
        <v>2</v>
      </c>
      <c r="J2" s="4">
        <v>44449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16.5" thickTop="1" thickBot="1" x14ac:dyDescent="0.3">
      <c r="A5" s="8" t="s">
        <v>13</v>
      </c>
      <c r="B5" s="3" t="s">
        <v>19</v>
      </c>
      <c r="C5" s="9">
        <v>1</v>
      </c>
      <c r="D5" s="10" t="s">
        <v>33</v>
      </c>
      <c r="E5" s="11">
        <v>200</v>
      </c>
      <c r="F5" s="9" t="s">
        <v>22</v>
      </c>
      <c r="G5" s="12" t="s">
        <v>34</v>
      </c>
      <c r="H5" s="13" t="s">
        <v>35</v>
      </c>
      <c r="I5" s="52">
        <v>44508</v>
      </c>
      <c r="J5" s="44" t="s">
        <v>36</v>
      </c>
    </row>
    <row r="6" spans="1:10" ht="15.75" thickBot="1" x14ac:dyDescent="0.3">
      <c r="A6" s="14"/>
      <c r="B6" s="3" t="s">
        <v>20</v>
      </c>
      <c r="C6" s="15">
        <v>26</v>
      </c>
      <c r="D6" s="16" t="s">
        <v>37</v>
      </c>
      <c r="E6" s="15">
        <v>200</v>
      </c>
      <c r="F6" s="17"/>
      <c r="G6" s="18" t="s">
        <v>38</v>
      </c>
      <c r="H6" s="22">
        <v>44411</v>
      </c>
      <c r="I6" s="3" t="s">
        <v>39</v>
      </c>
      <c r="J6" s="19">
        <v>23</v>
      </c>
    </row>
    <row r="7" spans="1:10" ht="15.75" thickBot="1" x14ac:dyDescent="0.3">
      <c r="A7" s="14"/>
      <c r="B7" s="3"/>
      <c r="C7" s="20">
        <v>17</v>
      </c>
      <c r="D7" s="21" t="s">
        <v>40</v>
      </c>
      <c r="E7" s="20">
        <v>55</v>
      </c>
      <c r="F7" s="17"/>
      <c r="G7" s="18" t="s">
        <v>41</v>
      </c>
      <c r="H7" s="3" t="s">
        <v>42</v>
      </c>
      <c r="I7" s="3" t="s">
        <v>43</v>
      </c>
      <c r="J7" s="19" t="s">
        <v>44</v>
      </c>
    </row>
    <row r="8" spans="1:10" ht="15.75" thickBot="1" x14ac:dyDescent="0.3">
      <c r="A8" s="14"/>
      <c r="B8" s="23" t="s">
        <v>14</v>
      </c>
      <c r="C8" s="11">
        <v>20</v>
      </c>
      <c r="D8" s="21" t="s">
        <v>15</v>
      </c>
      <c r="E8" s="11">
        <v>36</v>
      </c>
      <c r="F8" s="17"/>
      <c r="G8" s="18" t="s">
        <v>45</v>
      </c>
      <c r="H8" s="27">
        <v>32509</v>
      </c>
      <c r="I8" s="3" t="s">
        <v>46</v>
      </c>
      <c r="J8" s="19" t="s">
        <v>47</v>
      </c>
    </row>
    <row r="9" spans="1:10" ht="15.75" thickBot="1" x14ac:dyDescent="0.3">
      <c r="A9" s="24"/>
      <c r="B9" s="23" t="s">
        <v>14</v>
      </c>
      <c r="C9" s="25">
        <v>19</v>
      </c>
      <c r="D9" s="25" t="s">
        <v>21</v>
      </c>
      <c r="E9" s="11">
        <v>20</v>
      </c>
      <c r="F9" s="26"/>
      <c r="G9" s="18" t="s">
        <v>23</v>
      </c>
      <c r="H9" s="27">
        <v>41275</v>
      </c>
      <c r="I9" s="3" t="s">
        <v>24</v>
      </c>
      <c r="J9" s="28">
        <v>13728</v>
      </c>
    </row>
    <row r="10" spans="1:10" ht="16.5" thickTop="1" thickBot="1" x14ac:dyDescent="0.3">
      <c r="A10" s="8"/>
      <c r="B10" s="23"/>
      <c r="C10" s="16"/>
      <c r="D10" s="16"/>
      <c r="E10" s="11"/>
      <c r="F10" s="29"/>
      <c r="G10" s="18"/>
      <c r="H10" s="3"/>
      <c r="I10" s="3"/>
      <c r="J10" s="19"/>
    </row>
    <row r="11" spans="1:10" ht="15.75" thickBot="1" x14ac:dyDescent="0.3">
      <c r="A11" s="14"/>
      <c r="B11" s="3"/>
      <c r="C11" s="26"/>
      <c r="D11" s="16"/>
      <c r="E11" s="15"/>
      <c r="F11" s="30"/>
      <c r="G11" s="31"/>
      <c r="H11" s="32"/>
      <c r="I11" s="32"/>
      <c r="J11" s="33"/>
    </row>
    <row r="12" spans="1:10" ht="16.5" thickTop="1" thickBot="1" x14ac:dyDescent="0.3">
      <c r="A12" s="14"/>
      <c r="B12" s="32"/>
      <c r="C12" s="34"/>
      <c r="D12" s="35"/>
      <c r="E12" s="36"/>
      <c r="F12" s="37"/>
      <c r="G12" s="38" t="s">
        <v>48</v>
      </c>
      <c r="H12" s="39"/>
      <c r="I12" s="40"/>
      <c r="J12" s="41"/>
    </row>
    <row r="13" spans="1:10" ht="15.75" thickBot="1" x14ac:dyDescent="0.3">
      <c r="A13" s="24"/>
      <c r="B13" s="23"/>
      <c r="C13" s="23"/>
      <c r="D13" s="42"/>
      <c r="E13" s="42"/>
      <c r="F13" s="42"/>
      <c r="G13" s="43"/>
      <c r="H13" s="43"/>
      <c r="I13" s="43"/>
      <c r="J13" s="43"/>
    </row>
    <row r="14" spans="1:10" ht="16.5" thickTop="1" thickBot="1" x14ac:dyDescent="0.3">
      <c r="A14" s="14" t="s">
        <v>17</v>
      </c>
      <c r="B14" s="3" t="s">
        <v>18</v>
      </c>
      <c r="C14" s="9">
        <v>11</v>
      </c>
      <c r="D14" s="12" t="s">
        <v>49</v>
      </c>
      <c r="E14" s="44">
        <v>200</v>
      </c>
      <c r="F14" s="36" t="s">
        <v>25</v>
      </c>
      <c r="G14" s="9" t="s">
        <v>50</v>
      </c>
      <c r="H14" s="53">
        <v>33359</v>
      </c>
      <c r="I14" s="13" t="s">
        <v>51</v>
      </c>
      <c r="J14" s="44" t="s">
        <v>52</v>
      </c>
    </row>
    <row r="15" spans="1:10" ht="15.75" thickBot="1" x14ac:dyDescent="0.3">
      <c r="A15" s="14"/>
      <c r="B15" s="3" t="s">
        <v>19</v>
      </c>
      <c r="C15" s="17">
        <v>1</v>
      </c>
      <c r="D15" s="18" t="s">
        <v>53</v>
      </c>
      <c r="E15" s="19">
        <v>200</v>
      </c>
      <c r="F15" s="20"/>
      <c r="G15" s="17" t="s">
        <v>54</v>
      </c>
      <c r="H15" s="3" t="s">
        <v>55</v>
      </c>
      <c r="I15" s="27">
        <v>44470</v>
      </c>
      <c r="J15" s="19" t="s">
        <v>56</v>
      </c>
    </row>
    <row r="16" spans="1:10" ht="15.75" thickBot="1" x14ac:dyDescent="0.3">
      <c r="A16" s="14"/>
      <c r="B16" s="3" t="s">
        <v>20</v>
      </c>
      <c r="C16" s="45">
        <v>36</v>
      </c>
      <c r="D16" s="31" t="s">
        <v>37</v>
      </c>
      <c r="E16" s="46">
        <v>200</v>
      </c>
      <c r="F16" s="11"/>
      <c r="G16" s="17" t="s">
        <v>57</v>
      </c>
      <c r="H16" s="22">
        <v>44411</v>
      </c>
      <c r="I16" s="3" t="s">
        <v>39</v>
      </c>
      <c r="J16" s="19">
        <v>23</v>
      </c>
    </row>
    <row r="17" spans="1:10" ht="15.75" thickBot="1" x14ac:dyDescent="0.3">
      <c r="A17" s="14"/>
      <c r="B17" s="3"/>
      <c r="C17" s="47">
        <v>28</v>
      </c>
      <c r="D17" s="48" t="s">
        <v>40</v>
      </c>
      <c r="E17" s="49">
        <v>60</v>
      </c>
      <c r="F17" s="11"/>
      <c r="G17" s="17" t="s">
        <v>58</v>
      </c>
      <c r="H17" s="3" t="s">
        <v>59</v>
      </c>
      <c r="I17" s="3" t="s">
        <v>60</v>
      </c>
      <c r="J17" s="19" t="s">
        <v>61</v>
      </c>
    </row>
    <row r="18" spans="1:10" ht="15.75" thickBot="1" x14ac:dyDescent="0.3">
      <c r="A18" s="14"/>
      <c r="B18" s="3" t="s">
        <v>14</v>
      </c>
      <c r="C18" s="17">
        <v>31</v>
      </c>
      <c r="D18" s="48" t="s">
        <v>15</v>
      </c>
      <c r="E18" s="19">
        <v>45</v>
      </c>
      <c r="F18" s="11"/>
      <c r="G18" s="17" t="s">
        <v>62</v>
      </c>
      <c r="H18" s="3" t="s">
        <v>63</v>
      </c>
      <c r="I18" s="3" t="s">
        <v>64</v>
      </c>
      <c r="J18" s="19" t="s">
        <v>65</v>
      </c>
    </row>
    <row r="19" spans="1:10" ht="15.75" thickBot="1" x14ac:dyDescent="0.3">
      <c r="A19" s="14"/>
      <c r="B19" s="3" t="s">
        <v>14</v>
      </c>
      <c r="C19" s="17">
        <v>30</v>
      </c>
      <c r="D19" s="18" t="s">
        <v>21</v>
      </c>
      <c r="E19" s="19">
        <v>30</v>
      </c>
      <c r="F19" s="11"/>
      <c r="G19" s="17" t="s">
        <v>26</v>
      </c>
      <c r="H19" s="3" t="s">
        <v>27</v>
      </c>
      <c r="I19" s="3" t="s">
        <v>28</v>
      </c>
      <c r="J19" s="28">
        <v>20424</v>
      </c>
    </row>
    <row r="20" spans="1:10" ht="15.75" thickBot="1" x14ac:dyDescent="0.3">
      <c r="A20" s="14"/>
      <c r="B20" s="3" t="s">
        <v>16</v>
      </c>
      <c r="C20" s="45">
        <v>33</v>
      </c>
      <c r="D20" s="18" t="s">
        <v>32</v>
      </c>
      <c r="E20" s="19">
        <v>80</v>
      </c>
      <c r="F20" s="11"/>
      <c r="G20" s="17" t="s">
        <v>30</v>
      </c>
      <c r="H20" s="3" t="s">
        <v>31</v>
      </c>
      <c r="I20" s="3" t="s">
        <v>31</v>
      </c>
      <c r="J20" s="28">
        <v>30864</v>
      </c>
    </row>
    <row r="21" spans="1:10" ht="15.75" thickBot="1" x14ac:dyDescent="0.3">
      <c r="A21" s="14"/>
      <c r="B21" s="32"/>
      <c r="C21" s="45"/>
      <c r="D21" s="31"/>
      <c r="E21" s="46"/>
      <c r="F21" s="15"/>
      <c r="G21" s="45"/>
      <c r="H21" s="32"/>
      <c r="I21" s="32"/>
      <c r="J21" s="33"/>
    </row>
    <row r="22" spans="1:10" ht="16.5" thickTop="1" thickBot="1" x14ac:dyDescent="0.3">
      <c r="A22" s="24"/>
      <c r="B22" s="23"/>
      <c r="C22" s="50"/>
      <c r="D22" s="51"/>
      <c r="E22" s="41"/>
      <c r="F22" s="39"/>
      <c r="G22" s="37" t="s">
        <v>66</v>
      </c>
      <c r="H22" s="40"/>
      <c r="I22" s="40"/>
      <c r="J22" s="1"/>
    </row>
    <row r="23" spans="1:10" ht="15.75" thickTop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8"/>
  <sheetViews>
    <sheetView tabSelected="1" workbookViewId="0">
      <selection activeCell="H65" sqref="H65"/>
    </sheetView>
  </sheetViews>
  <sheetFormatPr defaultRowHeight="15" x14ac:dyDescent="0.25"/>
  <cols>
    <col min="2" max="2" width="30.42578125" customWidth="1"/>
  </cols>
  <sheetData>
    <row r="4" spans="1:9" ht="15.75" thickBot="1" x14ac:dyDescent="0.3"/>
    <row r="5" spans="1:9" ht="15.75" thickBot="1" x14ac:dyDescent="0.3">
      <c r="A5" s="54" t="s">
        <v>67</v>
      </c>
      <c r="B5" s="55"/>
      <c r="C5" s="56" t="s">
        <v>68</v>
      </c>
      <c r="D5" s="57" t="s">
        <v>69</v>
      </c>
      <c r="E5" s="57"/>
      <c r="F5" s="57"/>
      <c r="G5" s="58" t="s">
        <v>70</v>
      </c>
      <c r="H5" s="59" t="s">
        <v>71</v>
      </c>
      <c r="I5" s="60" t="s">
        <v>72</v>
      </c>
    </row>
    <row r="6" spans="1:9" x14ac:dyDescent="0.25">
      <c r="A6" s="61" t="s">
        <v>73</v>
      </c>
      <c r="B6" s="62" t="s">
        <v>74</v>
      </c>
      <c r="C6" s="63" t="s">
        <v>75</v>
      </c>
      <c r="D6" s="64" t="s">
        <v>76</v>
      </c>
      <c r="E6" s="64" t="s">
        <v>77</v>
      </c>
      <c r="F6" s="64" t="s">
        <v>78</v>
      </c>
      <c r="G6" s="65" t="s">
        <v>79</v>
      </c>
      <c r="H6" s="66" t="s">
        <v>80</v>
      </c>
      <c r="I6" s="67" t="s">
        <v>81</v>
      </c>
    </row>
    <row r="7" spans="1:9" ht="15.75" thickBot="1" x14ac:dyDescent="0.3">
      <c r="A7" s="68"/>
      <c r="B7" s="69"/>
      <c r="C7" s="70"/>
      <c r="D7" s="71" t="s">
        <v>82</v>
      </c>
      <c r="E7" s="71" t="s">
        <v>83</v>
      </c>
      <c r="F7" s="71" t="s">
        <v>84</v>
      </c>
      <c r="G7" s="72" t="s">
        <v>85</v>
      </c>
      <c r="H7" s="73" t="s">
        <v>86</v>
      </c>
      <c r="I7" s="74" t="s">
        <v>87</v>
      </c>
    </row>
    <row r="8" spans="1:9" x14ac:dyDescent="0.25">
      <c r="A8" s="75" t="s">
        <v>88</v>
      </c>
      <c r="B8" s="76" t="s">
        <v>89</v>
      </c>
      <c r="C8" s="77" t="s">
        <v>90</v>
      </c>
      <c r="D8" s="78">
        <v>9.6999999999999993</v>
      </c>
      <c r="E8" s="79">
        <v>8.4589999999999996</v>
      </c>
      <c r="F8" s="80">
        <v>4.76</v>
      </c>
      <c r="G8" s="81">
        <f t="shared" ref="G8:G13" si="0">F8*4+E8*9+D8*4</f>
        <v>133.971</v>
      </c>
      <c r="H8" s="82">
        <v>7</v>
      </c>
      <c r="I8" s="83" t="s">
        <v>91</v>
      </c>
    </row>
    <row r="9" spans="1:9" x14ac:dyDescent="0.25">
      <c r="A9" s="84" t="s">
        <v>92</v>
      </c>
      <c r="B9" s="85" t="s">
        <v>93</v>
      </c>
      <c r="C9" s="86"/>
      <c r="D9" s="87">
        <v>1.7270000000000001</v>
      </c>
      <c r="E9" s="88">
        <v>1.4750000000000001</v>
      </c>
      <c r="F9" s="89">
        <v>3.2869999999999999</v>
      </c>
      <c r="G9" s="90">
        <f t="shared" si="0"/>
        <v>33.331000000000003</v>
      </c>
      <c r="H9" s="91"/>
      <c r="I9" s="92"/>
    </row>
    <row r="10" spans="1:9" ht="15.75" x14ac:dyDescent="0.25">
      <c r="A10" s="93" t="s">
        <v>2</v>
      </c>
      <c r="B10" s="94" t="s">
        <v>94</v>
      </c>
      <c r="C10" s="95">
        <v>200</v>
      </c>
      <c r="D10" s="96">
        <v>4.5</v>
      </c>
      <c r="E10" s="97">
        <v>3.7</v>
      </c>
      <c r="F10" s="97">
        <v>19.600000000000001</v>
      </c>
      <c r="G10" s="98">
        <f t="shared" si="0"/>
        <v>129.70000000000002</v>
      </c>
      <c r="H10" s="99">
        <v>27</v>
      </c>
      <c r="I10" s="100" t="s">
        <v>95</v>
      </c>
    </row>
    <row r="11" spans="1:9" x14ac:dyDescent="0.25">
      <c r="A11" s="101" t="s">
        <v>96</v>
      </c>
      <c r="B11" s="94" t="s">
        <v>15</v>
      </c>
      <c r="C11" s="95">
        <v>40</v>
      </c>
      <c r="D11" s="96">
        <v>2.1</v>
      </c>
      <c r="E11" s="97">
        <v>0.28399999999999997</v>
      </c>
      <c r="F11" s="97">
        <v>16.716999999999999</v>
      </c>
      <c r="G11" s="98">
        <f t="shared" si="0"/>
        <v>77.823999999999998</v>
      </c>
      <c r="H11" s="102">
        <v>20</v>
      </c>
      <c r="I11" s="100" t="s">
        <v>97</v>
      </c>
    </row>
    <row r="12" spans="1:9" x14ac:dyDescent="0.25">
      <c r="A12" s="103"/>
      <c r="B12" s="104" t="s">
        <v>21</v>
      </c>
      <c r="C12" s="105">
        <v>20</v>
      </c>
      <c r="D12" s="96">
        <v>1.1299999999999999</v>
      </c>
      <c r="E12" s="97">
        <v>0.24</v>
      </c>
      <c r="F12" s="97">
        <v>8.3699999999999992</v>
      </c>
      <c r="G12" s="98">
        <f t="shared" si="0"/>
        <v>40.159999999999997</v>
      </c>
      <c r="H12" s="106">
        <v>19</v>
      </c>
      <c r="I12" s="107" t="s">
        <v>97</v>
      </c>
    </row>
    <row r="13" spans="1:9" ht="15.75" thickBot="1" x14ac:dyDescent="0.3">
      <c r="A13" s="108"/>
      <c r="B13" s="109" t="s">
        <v>98</v>
      </c>
      <c r="C13" s="110">
        <v>100</v>
      </c>
      <c r="D13" s="111">
        <v>0.4</v>
      </c>
      <c r="E13" s="112">
        <v>0.4</v>
      </c>
      <c r="F13" s="113">
        <v>9.8000000000000007</v>
      </c>
      <c r="G13" s="114">
        <f t="shared" si="0"/>
        <v>44.400000000000006</v>
      </c>
      <c r="H13" s="115">
        <v>22</v>
      </c>
      <c r="I13" s="116" t="s">
        <v>99</v>
      </c>
    </row>
    <row r="14" spans="1:9" ht="15.75" thickBot="1" x14ac:dyDescent="0.3">
      <c r="A14" s="117" t="s">
        <v>100</v>
      </c>
      <c r="B14" s="118"/>
      <c r="C14" s="119"/>
      <c r="D14" s="120">
        <f>SUM(D8:D13)</f>
        <v>19.556999999999999</v>
      </c>
      <c r="E14" s="121">
        <f>SUM(E8:E13)</f>
        <v>14.558000000000002</v>
      </c>
      <c r="F14" s="122">
        <f>SUM(F8:F13)</f>
        <v>62.534000000000006</v>
      </c>
      <c r="G14" s="123">
        <f>SUM(G8:G13)</f>
        <v>459.38600000000008</v>
      </c>
      <c r="H14" s="124" t="s">
        <v>101</v>
      </c>
      <c r="I14" s="125"/>
    </row>
    <row r="15" spans="1:9" ht="15.75" thickBot="1" x14ac:dyDescent="0.3">
      <c r="A15" s="126" t="s">
        <v>102</v>
      </c>
      <c r="B15" s="127"/>
      <c r="C15" s="128"/>
      <c r="D15" s="129">
        <v>19.25</v>
      </c>
      <c r="E15" s="130">
        <v>19.75</v>
      </c>
      <c r="F15" s="130">
        <v>83.75</v>
      </c>
      <c r="G15" s="131">
        <v>587.5</v>
      </c>
      <c r="H15" s="132" t="s">
        <v>103</v>
      </c>
      <c r="I15" s="133">
        <f>C13+C12+C11+C10+130+60</f>
        <v>550</v>
      </c>
    </row>
    <row r="16" spans="1:9" ht="15.75" thickBot="1" x14ac:dyDescent="0.3"/>
    <row r="17" spans="1:9" ht="15.75" thickBot="1" x14ac:dyDescent="0.3">
      <c r="A17" s="54" t="s">
        <v>67</v>
      </c>
      <c r="B17" s="55"/>
      <c r="C17" s="56" t="s">
        <v>68</v>
      </c>
      <c r="D17" s="57" t="s">
        <v>69</v>
      </c>
      <c r="E17" s="57"/>
      <c r="F17" s="57"/>
      <c r="G17" s="58" t="s">
        <v>70</v>
      </c>
      <c r="H17" s="59" t="s">
        <v>71</v>
      </c>
      <c r="I17" s="60" t="s">
        <v>72</v>
      </c>
    </row>
    <row r="18" spans="1:9" x14ac:dyDescent="0.25">
      <c r="A18" s="61" t="s">
        <v>73</v>
      </c>
      <c r="B18" s="62" t="s">
        <v>74</v>
      </c>
      <c r="C18" s="63" t="s">
        <v>75</v>
      </c>
      <c r="D18" s="64" t="s">
        <v>76</v>
      </c>
      <c r="E18" s="64" t="s">
        <v>77</v>
      </c>
      <c r="F18" s="64" t="s">
        <v>78</v>
      </c>
      <c r="G18" s="65" t="s">
        <v>79</v>
      </c>
      <c r="H18" s="66" t="s">
        <v>80</v>
      </c>
      <c r="I18" s="67" t="s">
        <v>81</v>
      </c>
    </row>
    <row r="19" spans="1:9" ht="15.75" thickBot="1" x14ac:dyDescent="0.3">
      <c r="A19" s="134"/>
      <c r="B19" s="69"/>
      <c r="C19" s="70"/>
      <c r="D19" s="71" t="s">
        <v>82</v>
      </c>
      <c r="E19" s="71" t="s">
        <v>83</v>
      </c>
      <c r="F19" s="71" t="s">
        <v>84</v>
      </c>
      <c r="G19" s="72" t="s">
        <v>85</v>
      </c>
      <c r="H19" s="135" t="s">
        <v>86</v>
      </c>
      <c r="I19" s="67" t="s">
        <v>87</v>
      </c>
    </row>
    <row r="20" spans="1:9" x14ac:dyDescent="0.25">
      <c r="A20" s="75" t="s">
        <v>88</v>
      </c>
      <c r="B20" s="136" t="s">
        <v>104</v>
      </c>
      <c r="C20" s="137">
        <v>250</v>
      </c>
      <c r="D20" s="138">
        <v>6.1950000000000003</v>
      </c>
      <c r="E20" s="139">
        <v>2.78</v>
      </c>
      <c r="F20" s="138">
        <v>15.69</v>
      </c>
      <c r="G20" s="98">
        <f>F20*4+E20*9+D20*4</f>
        <v>112.56</v>
      </c>
      <c r="H20" s="140">
        <v>9</v>
      </c>
      <c r="I20" s="141" t="s">
        <v>105</v>
      </c>
    </row>
    <row r="21" spans="1:9" x14ac:dyDescent="0.25">
      <c r="A21" s="84" t="s">
        <v>92</v>
      </c>
      <c r="B21" s="94" t="s">
        <v>106</v>
      </c>
      <c r="C21" s="95">
        <v>160</v>
      </c>
      <c r="D21" s="96">
        <v>13.535</v>
      </c>
      <c r="E21" s="97">
        <v>16.73</v>
      </c>
      <c r="F21" s="97">
        <v>12.903</v>
      </c>
      <c r="G21" s="98">
        <f>F21*4+E21*9+D21*4</f>
        <v>256.322</v>
      </c>
      <c r="H21" s="142">
        <v>20</v>
      </c>
      <c r="I21" s="143" t="s">
        <v>107</v>
      </c>
    </row>
    <row r="22" spans="1:9" x14ac:dyDescent="0.25">
      <c r="A22" s="103"/>
      <c r="B22" s="144" t="s">
        <v>108</v>
      </c>
      <c r="C22" s="95">
        <v>50</v>
      </c>
      <c r="D22" s="96">
        <v>1.4390000000000001</v>
      </c>
      <c r="E22" s="97">
        <v>1.2290000000000001</v>
      </c>
      <c r="F22" s="97">
        <v>2.7389999999999999</v>
      </c>
      <c r="G22" s="98">
        <f>F22*4+E22*9+D22*4</f>
        <v>27.773</v>
      </c>
      <c r="H22" s="145">
        <v>26</v>
      </c>
      <c r="I22" s="146" t="s">
        <v>109</v>
      </c>
    </row>
    <row r="23" spans="1:9" ht="15.75" x14ac:dyDescent="0.25">
      <c r="A23" s="93" t="s">
        <v>2</v>
      </c>
      <c r="B23" s="94" t="s">
        <v>110</v>
      </c>
      <c r="C23" s="105">
        <v>10</v>
      </c>
      <c r="D23" s="147">
        <v>0.08</v>
      </c>
      <c r="E23" s="148">
        <v>7.25</v>
      </c>
      <c r="F23" s="148">
        <v>0.13</v>
      </c>
      <c r="G23" s="149">
        <f>F23*4+E23*9+D23*4</f>
        <v>66.089999999999989</v>
      </c>
      <c r="H23" s="150">
        <v>29</v>
      </c>
      <c r="I23" s="146" t="s">
        <v>111</v>
      </c>
    </row>
    <row r="24" spans="1:9" x14ac:dyDescent="0.25">
      <c r="A24" s="101" t="s">
        <v>112</v>
      </c>
      <c r="B24" s="94" t="s">
        <v>94</v>
      </c>
      <c r="C24" s="95">
        <v>200</v>
      </c>
      <c r="D24" s="96">
        <v>4.5</v>
      </c>
      <c r="E24" s="97">
        <v>3.7</v>
      </c>
      <c r="F24" s="97">
        <v>19.600000000000001</v>
      </c>
      <c r="G24" s="98">
        <f t="shared" ref="G24:G26" si="1">F24*4+E24*9+D24*4</f>
        <v>129.70000000000002</v>
      </c>
      <c r="H24" s="142">
        <v>37</v>
      </c>
      <c r="I24" s="143" t="s">
        <v>95</v>
      </c>
    </row>
    <row r="25" spans="1:9" x14ac:dyDescent="0.25">
      <c r="A25" s="103"/>
      <c r="B25" s="94" t="s">
        <v>15</v>
      </c>
      <c r="C25" s="105">
        <v>50</v>
      </c>
      <c r="D25" s="96">
        <v>2.5499999999999998</v>
      </c>
      <c r="E25" s="97">
        <v>0.42499999999999999</v>
      </c>
      <c r="F25" s="97">
        <v>25.074999999999999</v>
      </c>
      <c r="G25" s="98">
        <f t="shared" si="1"/>
        <v>114.325</v>
      </c>
      <c r="H25" s="99">
        <v>31</v>
      </c>
      <c r="I25" s="143" t="s">
        <v>97</v>
      </c>
    </row>
    <row r="26" spans="1:9" ht="15.75" thickBot="1" x14ac:dyDescent="0.3">
      <c r="A26" s="108"/>
      <c r="B26" s="109" t="s">
        <v>21</v>
      </c>
      <c r="C26" s="95">
        <v>30</v>
      </c>
      <c r="D26" s="96">
        <v>1.6950000000000001</v>
      </c>
      <c r="E26" s="97">
        <v>0.36</v>
      </c>
      <c r="F26" s="97">
        <v>12.55</v>
      </c>
      <c r="G26" s="98">
        <f t="shared" si="1"/>
        <v>60.220000000000006</v>
      </c>
      <c r="H26" s="151">
        <v>30</v>
      </c>
      <c r="I26" s="152" t="s">
        <v>97</v>
      </c>
    </row>
    <row r="27" spans="1:9" ht="15.75" thickBot="1" x14ac:dyDescent="0.3">
      <c r="A27" s="117" t="s">
        <v>113</v>
      </c>
      <c r="B27" s="118"/>
      <c r="C27" s="153"/>
      <c r="D27" s="154">
        <f>SUM(D20:D26)</f>
        <v>29.994</v>
      </c>
      <c r="E27" s="123">
        <f>SUM(E20:E26)</f>
        <v>32.473999999999997</v>
      </c>
      <c r="F27" s="122">
        <f>SUM(F20:F26)</f>
        <v>88.686999999999998</v>
      </c>
      <c r="G27" s="155">
        <f>SUM(G20:G26)</f>
        <v>766.99000000000012</v>
      </c>
      <c r="H27" s="156" t="s">
        <v>101</v>
      </c>
      <c r="I27" s="125"/>
    </row>
    <row r="28" spans="1:9" ht="15.75" thickBot="1" x14ac:dyDescent="0.3">
      <c r="A28" s="126" t="s">
        <v>102</v>
      </c>
      <c r="B28" s="127"/>
      <c r="C28" s="157"/>
      <c r="D28" s="129">
        <v>26.95</v>
      </c>
      <c r="E28" s="130">
        <v>27.65</v>
      </c>
      <c r="F28" s="130">
        <v>117.25</v>
      </c>
      <c r="G28" s="131">
        <v>822.5</v>
      </c>
      <c r="H28" s="132" t="s">
        <v>103</v>
      </c>
      <c r="I28" s="133">
        <f>C20+C21+C22+C23+C24+C25+C26</f>
        <v>750</v>
      </c>
    </row>
    <row r="32" spans="1:9" ht="15.75" thickBot="1" x14ac:dyDescent="0.3"/>
    <row r="33" spans="1:9" ht="15.75" thickBot="1" x14ac:dyDescent="0.3">
      <c r="A33" s="54" t="s">
        <v>67</v>
      </c>
      <c r="B33" s="55"/>
      <c r="C33" s="56" t="s">
        <v>68</v>
      </c>
      <c r="D33" s="57" t="s">
        <v>69</v>
      </c>
      <c r="E33" s="57"/>
      <c r="F33" s="57"/>
      <c r="G33" s="58" t="s">
        <v>70</v>
      </c>
      <c r="H33" s="59" t="s">
        <v>71</v>
      </c>
      <c r="I33" s="60" t="s">
        <v>72</v>
      </c>
    </row>
    <row r="34" spans="1:9" x14ac:dyDescent="0.25">
      <c r="A34" s="61" t="s">
        <v>73</v>
      </c>
      <c r="B34" s="62" t="s">
        <v>74</v>
      </c>
      <c r="C34" s="63" t="s">
        <v>75</v>
      </c>
      <c r="D34" s="64" t="s">
        <v>76</v>
      </c>
      <c r="E34" s="64" t="s">
        <v>77</v>
      </c>
      <c r="F34" s="64" t="s">
        <v>78</v>
      </c>
      <c r="G34" s="65" t="s">
        <v>79</v>
      </c>
      <c r="H34" s="66" t="s">
        <v>80</v>
      </c>
      <c r="I34" s="67" t="s">
        <v>81</v>
      </c>
    </row>
    <row r="35" spans="1:9" ht="15.75" thickBot="1" x14ac:dyDescent="0.3">
      <c r="A35" s="134"/>
      <c r="B35" s="69"/>
      <c r="C35" s="70"/>
      <c r="D35" s="71" t="s">
        <v>82</v>
      </c>
      <c r="E35" s="71" t="s">
        <v>83</v>
      </c>
      <c r="F35" s="71" t="s">
        <v>84</v>
      </c>
      <c r="G35" s="72" t="s">
        <v>85</v>
      </c>
      <c r="H35" s="73" t="s">
        <v>86</v>
      </c>
      <c r="I35" s="74" t="s">
        <v>87</v>
      </c>
    </row>
    <row r="36" spans="1:9" x14ac:dyDescent="0.25">
      <c r="A36" s="75" t="s">
        <v>88</v>
      </c>
      <c r="B36" s="158" t="s">
        <v>89</v>
      </c>
      <c r="C36" s="77" t="s">
        <v>114</v>
      </c>
      <c r="D36" s="159">
        <v>11.4</v>
      </c>
      <c r="E36" s="160">
        <v>8.2349999999999994</v>
      </c>
      <c r="F36" s="80">
        <v>2.0310000000000001</v>
      </c>
      <c r="G36" s="161">
        <f t="shared" ref="G36" si="2">F36*4+E36*9+D36*4</f>
        <v>127.839</v>
      </c>
      <c r="H36" s="82">
        <v>7</v>
      </c>
      <c r="I36" s="83" t="s">
        <v>91</v>
      </c>
    </row>
    <row r="37" spans="1:9" x14ac:dyDescent="0.25">
      <c r="A37" s="84" t="s">
        <v>92</v>
      </c>
      <c r="B37" s="162" t="s">
        <v>93</v>
      </c>
      <c r="C37" s="86"/>
      <c r="D37" s="87">
        <v>2.0150000000000001</v>
      </c>
      <c r="E37" s="88">
        <v>1.7210000000000001</v>
      </c>
      <c r="F37" s="89">
        <v>3.835</v>
      </c>
      <c r="G37" s="163">
        <f>F37*4+E37*9+D37*4</f>
        <v>38.889000000000003</v>
      </c>
      <c r="H37" s="91"/>
      <c r="I37" s="92"/>
    </row>
    <row r="38" spans="1:9" x14ac:dyDescent="0.25">
      <c r="A38" s="103"/>
      <c r="B38" s="164" t="s">
        <v>115</v>
      </c>
      <c r="C38" s="77">
        <v>17</v>
      </c>
      <c r="D38" s="165">
        <v>0.71699999999999997</v>
      </c>
      <c r="E38" s="148">
        <v>0.29699999999999999</v>
      </c>
      <c r="F38" s="148">
        <v>6.8</v>
      </c>
      <c r="G38" s="149">
        <f t="shared" ref="G38:G39" si="3">F38*4+E38*9+D38*4</f>
        <v>32.741</v>
      </c>
      <c r="H38" s="166">
        <v>21</v>
      </c>
      <c r="I38" s="107" t="s">
        <v>97</v>
      </c>
    </row>
    <row r="39" spans="1:9" ht="15.75" x14ac:dyDescent="0.25">
      <c r="A39" s="93" t="s">
        <v>2</v>
      </c>
      <c r="B39" s="167" t="s">
        <v>94</v>
      </c>
      <c r="C39" s="95">
        <v>200</v>
      </c>
      <c r="D39" s="96">
        <v>4.5</v>
      </c>
      <c r="E39" s="97">
        <v>3.7</v>
      </c>
      <c r="F39" s="97">
        <v>19.600000000000001</v>
      </c>
      <c r="G39" s="149">
        <f t="shared" si="3"/>
        <v>129.70000000000002</v>
      </c>
      <c r="H39" s="99">
        <v>26</v>
      </c>
      <c r="I39" s="100" t="s">
        <v>95</v>
      </c>
    </row>
    <row r="40" spans="1:9" x14ac:dyDescent="0.25">
      <c r="A40" s="101" t="s">
        <v>96</v>
      </c>
      <c r="B40" s="167" t="s">
        <v>116</v>
      </c>
      <c r="C40" s="95">
        <v>10</v>
      </c>
      <c r="D40" s="147">
        <v>0.08</v>
      </c>
      <c r="E40" s="148">
        <v>7.25</v>
      </c>
      <c r="F40" s="148">
        <v>0.13</v>
      </c>
      <c r="G40" s="149">
        <f>F40*4+E40*9+D40*4</f>
        <v>66.089999999999989</v>
      </c>
      <c r="H40" s="168">
        <v>18</v>
      </c>
      <c r="I40" s="169" t="s">
        <v>111</v>
      </c>
    </row>
    <row r="41" spans="1:9" x14ac:dyDescent="0.25">
      <c r="A41" s="103"/>
      <c r="B41" s="167" t="s">
        <v>15</v>
      </c>
      <c r="C41" s="95">
        <v>50</v>
      </c>
      <c r="D41" s="96">
        <v>2.625</v>
      </c>
      <c r="E41" s="97">
        <v>0.35499999999999998</v>
      </c>
      <c r="F41" s="170">
        <v>20.396999999999998</v>
      </c>
      <c r="G41" s="149">
        <f>F41*4+E41*9+D41*4</f>
        <v>95.282999999999987</v>
      </c>
      <c r="H41" s="102">
        <v>20</v>
      </c>
      <c r="I41" s="100" t="s">
        <v>97</v>
      </c>
    </row>
    <row r="42" spans="1:9" x14ac:dyDescent="0.25">
      <c r="A42" s="103"/>
      <c r="B42" s="164" t="s">
        <v>21</v>
      </c>
      <c r="C42" s="105">
        <v>30</v>
      </c>
      <c r="D42" s="96">
        <v>1.6950000000000001</v>
      </c>
      <c r="E42" s="97">
        <v>0.36</v>
      </c>
      <c r="F42" s="97">
        <v>12.555</v>
      </c>
      <c r="G42" s="149">
        <f>F42*4+E42*9+D42*4</f>
        <v>60.24</v>
      </c>
      <c r="H42" s="106">
        <v>19</v>
      </c>
      <c r="I42" s="107" t="s">
        <v>97</v>
      </c>
    </row>
    <row r="43" spans="1:9" ht="15.75" thickBot="1" x14ac:dyDescent="0.3">
      <c r="A43" s="108"/>
      <c r="B43" s="171" t="s">
        <v>98</v>
      </c>
      <c r="C43" s="172">
        <v>80</v>
      </c>
      <c r="D43" s="111">
        <v>0.32</v>
      </c>
      <c r="E43" s="112">
        <v>0.32</v>
      </c>
      <c r="F43" s="113">
        <v>7.84</v>
      </c>
      <c r="G43" s="173">
        <f>F43*4+E43*9+D43*4</f>
        <v>35.520000000000003</v>
      </c>
      <c r="H43" s="174">
        <v>22</v>
      </c>
      <c r="I43" s="116" t="s">
        <v>99</v>
      </c>
    </row>
    <row r="44" spans="1:9" ht="15.75" thickBot="1" x14ac:dyDescent="0.3">
      <c r="A44" s="175" t="s">
        <v>100</v>
      </c>
      <c r="B44" s="118"/>
      <c r="C44" s="119"/>
      <c r="D44" s="154">
        <f>SUM(D36:D43)</f>
        <v>23.352</v>
      </c>
      <c r="E44" s="123">
        <f>SUM(E36:E43)</f>
        <v>22.238</v>
      </c>
      <c r="F44" s="122">
        <f>SUM(F36:F43)</f>
        <v>73.188000000000017</v>
      </c>
      <c r="G44" s="123">
        <f>SUM(G36:G43)</f>
        <v>586.30199999999991</v>
      </c>
      <c r="H44" s="124" t="s">
        <v>101</v>
      </c>
      <c r="I44" s="125"/>
    </row>
    <row r="45" spans="1:9" ht="15.75" thickBot="1" x14ac:dyDescent="0.3">
      <c r="A45" s="126" t="s">
        <v>102</v>
      </c>
      <c r="B45" s="127"/>
      <c r="C45" s="128"/>
      <c r="D45" s="176">
        <v>22.5</v>
      </c>
      <c r="E45" s="177">
        <v>23</v>
      </c>
      <c r="F45" s="177">
        <v>95.75</v>
      </c>
      <c r="G45" s="177">
        <v>680</v>
      </c>
      <c r="H45" s="132" t="s">
        <v>103</v>
      </c>
      <c r="I45" s="133">
        <f>C42+C41+C40+C39+C38+145+70+C43</f>
        <v>602</v>
      </c>
    </row>
    <row r="46" spans="1:9" ht="15.75" thickBot="1" x14ac:dyDescent="0.3"/>
    <row r="47" spans="1:9" ht="15.75" thickBot="1" x14ac:dyDescent="0.3">
      <c r="A47" s="54" t="s">
        <v>67</v>
      </c>
      <c r="B47" s="55"/>
      <c r="C47" s="56" t="s">
        <v>68</v>
      </c>
      <c r="D47" s="57" t="s">
        <v>69</v>
      </c>
      <c r="E47" s="57"/>
      <c r="F47" s="57"/>
      <c r="G47" s="58" t="s">
        <v>70</v>
      </c>
      <c r="H47" s="59" t="s">
        <v>71</v>
      </c>
      <c r="I47" s="60" t="s">
        <v>72</v>
      </c>
    </row>
    <row r="48" spans="1:9" x14ac:dyDescent="0.25">
      <c r="A48" s="61" t="s">
        <v>73</v>
      </c>
      <c r="B48" s="62" t="s">
        <v>74</v>
      </c>
      <c r="C48" s="63" t="s">
        <v>75</v>
      </c>
      <c r="D48" s="64" t="s">
        <v>76</v>
      </c>
      <c r="E48" s="64" t="s">
        <v>77</v>
      </c>
      <c r="F48" s="64" t="s">
        <v>78</v>
      </c>
      <c r="G48" s="65" t="s">
        <v>79</v>
      </c>
      <c r="H48" s="66" t="s">
        <v>80</v>
      </c>
      <c r="I48" s="67" t="s">
        <v>81</v>
      </c>
    </row>
    <row r="49" spans="1:9" ht="15.75" thickBot="1" x14ac:dyDescent="0.3">
      <c r="A49" s="134"/>
      <c r="B49" s="69"/>
      <c r="C49" s="70"/>
      <c r="D49" s="71" t="s">
        <v>82</v>
      </c>
      <c r="E49" s="71" t="s">
        <v>83</v>
      </c>
      <c r="F49" s="71" t="s">
        <v>84</v>
      </c>
      <c r="G49" s="72" t="s">
        <v>85</v>
      </c>
      <c r="H49" s="135" t="s">
        <v>86</v>
      </c>
      <c r="I49" s="67" t="s">
        <v>87</v>
      </c>
    </row>
    <row r="50" spans="1:9" x14ac:dyDescent="0.25">
      <c r="A50" s="75" t="s">
        <v>88</v>
      </c>
      <c r="B50" s="136" t="s">
        <v>104</v>
      </c>
      <c r="C50" s="137">
        <v>250</v>
      </c>
      <c r="D50" s="138">
        <v>6.1950000000000003</v>
      </c>
      <c r="E50" s="139">
        <v>2.78</v>
      </c>
      <c r="F50" s="138">
        <v>15.69</v>
      </c>
      <c r="G50" s="98">
        <f>F50*4+E50*9+D50*4</f>
        <v>112.56</v>
      </c>
      <c r="H50" s="178">
        <v>9</v>
      </c>
      <c r="I50" s="179" t="s">
        <v>117</v>
      </c>
    </row>
    <row r="51" spans="1:9" x14ac:dyDescent="0.25">
      <c r="A51" s="84" t="s">
        <v>92</v>
      </c>
      <c r="B51" s="94" t="s">
        <v>106</v>
      </c>
      <c r="C51" s="95">
        <v>210</v>
      </c>
      <c r="D51" s="180">
        <v>17.765000000000001</v>
      </c>
      <c r="E51" s="181">
        <v>23.664000000000001</v>
      </c>
      <c r="F51" s="181">
        <v>3.81</v>
      </c>
      <c r="G51" s="182">
        <f>F51*4+E51*9+D51*4</f>
        <v>299.27600000000001</v>
      </c>
      <c r="H51" s="183">
        <v>21</v>
      </c>
      <c r="I51" s="100" t="s">
        <v>107</v>
      </c>
    </row>
    <row r="52" spans="1:9" x14ac:dyDescent="0.25">
      <c r="A52" s="103"/>
      <c r="B52" s="144" t="s">
        <v>108</v>
      </c>
      <c r="C52" s="184">
        <v>50</v>
      </c>
      <c r="D52" s="180">
        <v>1.4390000000000001</v>
      </c>
      <c r="E52" s="181">
        <v>1.2290000000000001</v>
      </c>
      <c r="F52" s="181">
        <v>2.7389999999999999</v>
      </c>
      <c r="G52" s="182">
        <f>F52*4+E52*9+D52*4</f>
        <v>27.773</v>
      </c>
      <c r="H52" s="185">
        <v>27</v>
      </c>
      <c r="I52" s="169" t="s">
        <v>109</v>
      </c>
    </row>
    <row r="53" spans="1:9" ht="15.75" x14ac:dyDescent="0.25">
      <c r="A53" s="93" t="s">
        <v>2</v>
      </c>
      <c r="B53" s="94" t="s">
        <v>94</v>
      </c>
      <c r="C53" s="186">
        <v>200</v>
      </c>
      <c r="D53" s="96">
        <v>4.5</v>
      </c>
      <c r="E53" s="97">
        <v>3.7</v>
      </c>
      <c r="F53" s="97">
        <v>19.600000000000001</v>
      </c>
      <c r="G53" s="98">
        <f t="shared" ref="G53:G54" si="4">F53*4+E53*9+D53*4</f>
        <v>129.70000000000002</v>
      </c>
      <c r="H53" s="187">
        <v>35</v>
      </c>
      <c r="I53" s="100" t="s">
        <v>95</v>
      </c>
    </row>
    <row r="54" spans="1:9" x14ac:dyDescent="0.25">
      <c r="A54" s="101" t="s">
        <v>112</v>
      </c>
      <c r="B54" s="94" t="s">
        <v>115</v>
      </c>
      <c r="C54" s="186">
        <v>27</v>
      </c>
      <c r="D54" s="165">
        <v>1.139</v>
      </c>
      <c r="E54" s="148">
        <v>0.47099999999999997</v>
      </c>
      <c r="F54" s="148">
        <v>10.8</v>
      </c>
      <c r="G54" s="98">
        <f t="shared" si="4"/>
        <v>51.994999999999997</v>
      </c>
      <c r="H54" s="168">
        <v>31</v>
      </c>
      <c r="I54" s="100" t="s">
        <v>97</v>
      </c>
    </row>
    <row r="55" spans="1:9" x14ac:dyDescent="0.25">
      <c r="A55" s="103"/>
      <c r="B55" s="94" t="s">
        <v>15</v>
      </c>
      <c r="C55" s="188">
        <v>70</v>
      </c>
      <c r="D55" s="96">
        <v>3.57</v>
      </c>
      <c r="E55" s="97">
        <v>0.59499999999999997</v>
      </c>
      <c r="F55" s="97">
        <v>33.104999999999997</v>
      </c>
      <c r="G55" s="98">
        <f>F55*4+E55*9+D55*4</f>
        <v>152.05499999999998</v>
      </c>
      <c r="H55" s="99">
        <v>30</v>
      </c>
      <c r="I55" s="100" t="s">
        <v>97</v>
      </c>
    </row>
    <row r="56" spans="1:9" ht="15.75" thickBot="1" x14ac:dyDescent="0.3">
      <c r="A56" s="108"/>
      <c r="B56" s="109" t="s">
        <v>21</v>
      </c>
      <c r="C56" s="188">
        <v>40</v>
      </c>
      <c r="D56" s="180">
        <v>2.2599999999999998</v>
      </c>
      <c r="E56" s="181">
        <v>0.48</v>
      </c>
      <c r="F56" s="181">
        <v>16.739999999999998</v>
      </c>
      <c r="G56" s="182">
        <f>F56*4+E56*9+D56*4</f>
        <v>80.319999999999993</v>
      </c>
      <c r="H56" s="151">
        <v>29</v>
      </c>
      <c r="I56" s="189" t="s">
        <v>97</v>
      </c>
    </row>
    <row r="57" spans="1:9" ht="15.75" thickBot="1" x14ac:dyDescent="0.3">
      <c r="A57" s="117" t="s">
        <v>113</v>
      </c>
      <c r="B57" s="118"/>
      <c r="C57" s="153"/>
      <c r="D57" s="154">
        <f>SUM(D50:D56)</f>
        <v>36.867999999999995</v>
      </c>
      <c r="E57" s="123">
        <f>SUM(E50:E56)</f>
        <v>32.918999999999997</v>
      </c>
      <c r="F57" s="122">
        <f>SUM(F50:F56)</f>
        <v>102.48399999999999</v>
      </c>
      <c r="G57" s="123">
        <f>SUM(G50:G56)</f>
        <v>853.67900000000009</v>
      </c>
      <c r="H57" s="156" t="s">
        <v>101</v>
      </c>
      <c r="I57" s="125"/>
    </row>
    <row r="58" spans="1:9" ht="15.75" thickBot="1" x14ac:dyDescent="0.3">
      <c r="A58" s="126" t="s">
        <v>102</v>
      </c>
      <c r="B58" s="127"/>
      <c r="C58" s="157"/>
      <c r="D58" s="176">
        <v>31.5</v>
      </c>
      <c r="E58" s="177">
        <v>32.200000000000003</v>
      </c>
      <c r="F58" s="190">
        <v>134.05000000000001</v>
      </c>
      <c r="G58" s="191">
        <v>952</v>
      </c>
      <c r="H58" s="132" t="s">
        <v>103</v>
      </c>
      <c r="I58" s="133">
        <f>C50+C51+C52+C53+C54+C55+C56</f>
        <v>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МБОУ ООШ 15-1</cp:lastModifiedBy>
  <cp:lastPrinted>2021-08-05T10:37:21Z</cp:lastPrinted>
  <dcterms:created xsi:type="dcterms:W3CDTF">2006-09-16T00:00:00Z</dcterms:created>
  <dcterms:modified xsi:type="dcterms:W3CDTF">2022-03-21T07:40:22Z</dcterms:modified>
</cp:coreProperties>
</file>