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4" sheetId="7" r:id="rId1"/>
  </sheets>
  <calcPr calcId="145621" iterateDelta="1E-4"/>
</workbook>
</file>

<file path=xl/calcChain.xml><?xml version="1.0" encoding="utf-8"?>
<calcChain xmlns="http://schemas.openxmlformats.org/spreadsheetml/2006/main">
  <c r="I31" i="7" l="1"/>
  <c r="F30" i="7"/>
  <c r="E30" i="7"/>
  <c r="D30" i="7"/>
  <c r="G29" i="7"/>
  <c r="G28" i="7"/>
  <c r="G27" i="7"/>
  <c r="G26" i="7"/>
  <c r="G25" i="7"/>
  <c r="G24" i="7"/>
  <c r="G30" i="7" s="1"/>
  <c r="S18" i="7"/>
  <c r="P17" i="7"/>
  <c r="O17" i="7"/>
  <c r="N17" i="7"/>
  <c r="Q16" i="7"/>
  <c r="Q15" i="7"/>
  <c r="Q14" i="7"/>
  <c r="Q13" i="7"/>
  <c r="Q12" i="7"/>
  <c r="Q11" i="7"/>
  <c r="Q10" i="7"/>
  <c r="Q17" i="7" s="1"/>
  <c r="I17" i="7"/>
  <c r="F16" i="7"/>
  <c r="E16" i="7"/>
  <c r="D16" i="7"/>
  <c r="G15" i="7"/>
  <c r="G14" i="7"/>
  <c r="G13" i="7"/>
  <c r="G12" i="7"/>
  <c r="G11" i="7"/>
  <c r="G10" i="7"/>
  <c r="G16" i="7" s="1"/>
</calcChain>
</file>

<file path=xl/sharedStrings.xml><?xml version="1.0" encoding="utf-8"?>
<sst xmlns="http://schemas.openxmlformats.org/spreadsheetml/2006/main" count="140" uniqueCount="65">
  <si>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</si>
  <si>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</si>
  <si>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</si>
  <si>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</si>
  <si>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</si>
  <si>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</si>
  <si>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</si>
  <si>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</si>
  <si>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</si>
  <si>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</si>
  <si>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</si>
  <si>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</si>
  <si>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</si>
  <si>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</si>
  <si>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</si>
  <si>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</si>
  <si>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</si>
  <si>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</si>
  <si>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</si>
  <si>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</si>
  <si>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</si>
  <si>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</si>
  <si>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182/11</t>
  </si>
  <si>
    <t>День</t>
  </si>
  <si>
    <t>Хлеб пшеничный</t>
  </si>
  <si>
    <t>Пром.пр.</t>
  </si>
  <si>
    <t>Фрукты свежие ( яблоко )</t>
  </si>
  <si>
    <t>итого за завтрак</t>
  </si>
  <si>
    <t>суммарный обьём</t>
  </si>
  <si>
    <t>389/11</t>
  </si>
  <si>
    <t>Хлеб ржанной</t>
  </si>
  <si>
    <t>итого за обед</t>
  </si>
  <si>
    <t>порций гр.</t>
  </si>
  <si>
    <t>Норма по СанПин</t>
  </si>
  <si>
    <t xml:space="preserve">Какао с молоком </t>
  </si>
  <si>
    <t>359/11</t>
  </si>
  <si>
    <t>Овощи солёные (огурец)</t>
  </si>
  <si>
    <t>70 /11</t>
  </si>
  <si>
    <t>2 -я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</si>
  <si>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</si>
  <si>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</si>
  <si>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>10 -й</t>
  </si>
  <si>
    <t>Биточек из говядины</t>
  </si>
  <si>
    <t>268/11</t>
  </si>
  <si>
    <t>Рагу из овощей</t>
  </si>
  <si>
    <t>143/11</t>
  </si>
  <si>
    <t>338/11</t>
  </si>
  <si>
    <t>Каша  молочная (рисовая)</t>
  </si>
  <si>
    <t>382 /11</t>
  </si>
  <si>
    <t>80 / 10</t>
  </si>
  <si>
    <t>рагу из овощей</t>
  </si>
  <si>
    <t>10-й</t>
  </si>
  <si>
    <t>Кисель ассорти фруктовое</t>
  </si>
  <si>
    <t>102/11</t>
  </si>
  <si>
    <t>Суп  картофельный с бобовыми</t>
  </si>
  <si>
    <t>90 / 5</t>
  </si>
  <si>
    <t>день 10</t>
  </si>
  <si>
    <t xml:space="preserve">      Возрастная категория:      с   7  до 11 лет</t>
  </si>
  <si>
    <t xml:space="preserve">Сезон : </t>
  </si>
  <si>
    <t>ЗИМА  -  ВЕСНА     20__22  год.</t>
  </si>
  <si>
    <t>ЗАВТРАК</t>
  </si>
  <si>
    <r>
      <t xml:space="preserve">ЗИМА - ВЕСНА    </t>
    </r>
    <r>
      <rPr>
        <sz val="10"/>
        <rFont val="Arial Cyr"/>
        <charset val="204"/>
      </rPr>
      <t>20_22_  год.</t>
    </r>
  </si>
  <si>
    <t>ОБЕД</t>
  </si>
  <si>
    <t xml:space="preserve">      Возрастная категория:      с   12   лет и старше</t>
  </si>
  <si>
    <t>ЗИМА  -  ВЕСНА     20_22_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</si>
</sst>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7.5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17" fillId="0" borderId="12" xfId="0" applyFont="1" applyBorder="1" applyAlignment="1">
      <alignment horizontal="center" vertical="center"/>
    </xf>
    <xf numFmtId="0" fontId="0" fillId="0" borderId="3" xfId="0" applyBorder="1"/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7" xfId="0" applyFont="1" applyBorder="1"/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Fill="1" applyBorder="1"/>
    <xf numFmtId="0" fontId="3" fillId="0" borderId="3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/>
    </xf>
    <xf numFmtId="0" fontId="6" fillId="0" borderId="40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3" fillId="0" borderId="24" xfId="0" applyFont="1" applyBorder="1"/>
    <xf numFmtId="0" fontId="6" fillId="0" borderId="31" xfId="0" applyFont="1" applyBorder="1" applyAlignment="1">
      <alignment horizontal="right"/>
    </xf>
    <xf numFmtId="2" fontId="7" fillId="0" borderId="17" xfId="0" applyNumberFormat="1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0" fillId="0" borderId="17" xfId="0" applyBorder="1"/>
    <xf numFmtId="0" fontId="18" fillId="0" borderId="9" xfId="0" applyFont="1" applyBorder="1" applyAlignment="1">
      <alignment horizontal="center"/>
    </xf>
    <xf numFmtId="0" fontId="3" fillId="0" borderId="32" xfId="0" applyFont="1" applyBorder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0" fillId="2" borderId="11" xfId="0" applyFont="1" applyFill="1" applyBorder="1" applyAlignment="1">
      <alignment horizontal="right"/>
    </xf>
    <xf numFmtId="2" fontId="9" fillId="0" borderId="35" xfId="0" applyNumberFormat="1" applyFont="1" applyBorder="1" applyAlignment="1">
      <alignment horizontal="center"/>
    </xf>
    <xf numFmtId="1" fontId="14" fillId="0" borderId="3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1" fontId="14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3" fillId="0" borderId="31" xfId="0" applyFont="1" applyBorder="1"/>
    <xf numFmtId="0" fontId="3" fillId="0" borderId="34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3" fillId="0" borderId="28" xfId="0" applyFont="1" applyBorder="1"/>
    <xf numFmtId="0" fontId="0" fillId="0" borderId="3" xfId="0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49" fontId="6" fillId="0" borderId="3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center"/>
    </xf>
    <xf numFmtId="0" fontId="3" fillId="0" borderId="36" xfId="0" applyFont="1" applyBorder="1"/>
    <xf numFmtId="0" fontId="2" fillId="0" borderId="32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0" borderId="20" xfId="0" applyBorder="1"/>
    <xf numFmtId="2" fontId="24" fillId="2" borderId="30" xfId="0" applyNumberFormat="1" applyFont="1" applyFill="1" applyBorder="1" applyAlignment="1">
      <alignment horizontal="center"/>
    </xf>
    <xf numFmtId="2" fontId="24" fillId="2" borderId="8" xfId="0" applyNumberFormat="1" applyFont="1" applyFill="1" applyBorder="1" applyAlignment="1">
      <alignment horizontal="center"/>
    </xf>
    <xf numFmtId="165" fontId="24" fillId="2" borderId="33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0" fillId="0" borderId="22" xfId="0" applyFont="1" applyBorder="1" applyAlignment="1">
      <alignment horizontal="center" vertical="center"/>
    </xf>
    <xf numFmtId="0" fontId="3" fillId="0" borderId="27" xfId="0" applyFont="1" applyBorder="1"/>
    <xf numFmtId="0" fontId="3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6" fillId="0" borderId="27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3" xfId="0" applyFont="1" applyBorder="1"/>
    <xf numFmtId="1" fontId="14" fillId="0" borderId="14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0" fontId="10" fillId="2" borderId="22" xfId="0" applyFont="1" applyFill="1" applyBorder="1" applyAlignment="1">
      <alignment horizontal="left"/>
    </xf>
    <xf numFmtId="2" fontId="16" fillId="2" borderId="30" xfId="0" applyNumberFormat="1" applyFont="1" applyFill="1" applyBorder="1" applyAlignment="1">
      <alignment horizontal="center"/>
    </xf>
    <xf numFmtId="2" fontId="16" fillId="2" borderId="8" xfId="0" applyNumberFormat="1" applyFont="1" applyFill="1" applyBorder="1" applyAlignment="1">
      <alignment horizontal="center"/>
    </xf>
    <xf numFmtId="0" fontId="3" fillId="0" borderId="36" xfId="0" applyFont="1" applyFill="1" applyBorder="1"/>
    <xf numFmtId="0" fontId="3" fillId="0" borderId="39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31" fillId="0" borderId="0" xfId="0" applyFont="1" applyAlignment="1">
      <alignment horizontal="left"/>
    </xf>
    <xf numFmtId="0" fontId="4" fillId="0" borderId="0" xfId="0" applyFont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4" workbookViewId="0">
      <selection activeCell="K21" sqref="K21"/>
    </sheetView>
  </sheetViews>
  <sheetFormatPr defaultRowHeight="15" x14ac:dyDescent="0.25"/>
  <cols>
    <col min="2" max="2" width="28.42578125" customWidth="1"/>
  </cols>
  <sheetData>
    <row r="1" spans="1:19" x14ac:dyDescent="0.25">
      <c r="A1" t="s">
        <v>56</v>
      </c>
    </row>
    <row r="5" spans="1:19" ht="15.75" x14ac:dyDescent="0.25">
      <c r="A5" s="150" t="s">
        <v>57</v>
      </c>
      <c r="B5" s="151"/>
      <c r="D5" s="152"/>
      <c r="E5" s="153" t="s">
        <v>58</v>
      </c>
      <c r="F5" s="151" t="s">
        <v>59</v>
      </c>
      <c r="G5" s="151"/>
      <c r="H5" s="151"/>
      <c r="K5" s="150" t="s">
        <v>57</v>
      </c>
      <c r="L5" s="151"/>
      <c r="N5" s="152"/>
      <c r="O5" s="150" t="s">
        <v>58</v>
      </c>
      <c r="P5" s="152"/>
      <c r="Q5" s="154" t="s">
        <v>61</v>
      </c>
      <c r="R5" s="151"/>
      <c r="S5" s="151"/>
    </row>
    <row r="6" spans="1:19" ht="15.75" thickBot="1" x14ac:dyDescent="0.3">
      <c r="B6" t="s">
        <v>60</v>
      </c>
      <c r="L6" t="s">
        <v>62</v>
      </c>
    </row>
    <row r="7" spans="1:19" ht="15.75" thickBot="1" x14ac:dyDescent="0.3">
      <c r="A7" s="1" t="s">
        <v>0</v>
      </c>
      <c r="B7" s="2"/>
      <c r="C7" s="3" t="s">
        <v>1</v>
      </c>
      <c r="D7" s="4" t="s">
        <v>2</v>
      </c>
      <c r="E7" s="4"/>
      <c r="F7" s="4"/>
      <c r="G7" s="5" t="s">
        <v>3</v>
      </c>
      <c r="H7" s="6" t="s">
        <v>4</v>
      </c>
      <c r="I7" s="7" t="s">
        <v>5</v>
      </c>
      <c r="K7" s="1" t="s">
        <v>0</v>
      </c>
      <c r="L7" s="2"/>
      <c r="M7" s="3" t="s">
        <v>1</v>
      </c>
      <c r="N7" s="4" t="s">
        <v>2</v>
      </c>
      <c r="O7" s="4"/>
      <c r="P7" s="4"/>
      <c r="Q7" s="5" t="s">
        <v>3</v>
      </c>
      <c r="R7" s="6" t="s">
        <v>4</v>
      </c>
      <c r="S7" s="7" t="s">
        <v>5</v>
      </c>
    </row>
    <row r="8" spans="1:19" x14ac:dyDescent="0.25">
      <c r="A8" s="8" t="s">
        <v>6</v>
      </c>
      <c r="B8" s="9" t="s">
        <v>7</v>
      </c>
      <c r="C8" s="10" t="s">
        <v>8</v>
      </c>
      <c r="D8" s="11" t="s">
        <v>9</v>
      </c>
      <c r="E8" s="11" t="s">
        <v>10</v>
      </c>
      <c r="F8" s="11" t="s">
        <v>11</v>
      </c>
      <c r="G8" s="12" t="s">
        <v>12</v>
      </c>
      <c r="H8" s="13" t="s">
        <v>13</v>
      </c>
      <c r="I8" s="14" t="s">
        <v>14</v>
      </c>
      <c r="K8" s="8" t="s">
        <v>6</v>
      </c>
      <c r="L8" s="9" t="s">
        <v>7</v>
      </c>
      <c r="M8" s="10" t="s">
        <v>8</v>
      </c>
      <c r="N8" s="11" t="s">
        <v>9</v>
      </c>
      <c r="O8" s="11" t="s">
        <v>10</v>
      </c>
      <c r="P8" s="11" t="s">
        <v>11</v>
      </c>
      <c r="Q8" s="12" t="s">
        <v>12</v>
      </c>
      <c r="R8" s="13" t="s">
        <v>13</v>
      </c>
      <c r="S8" s="14" t="s">
        <v>14</v>
      </c>
    </row>
    <row r="9" spans="1:19" ht="15.75" thickBot="1" x14ac:dyDescent="0.3">
      <c r="A9" s="86"/>
      <c r="B9" s="16"/>
      <c r="C9" s="71"/>
      <c r="D9" s="17" t="s">
        <v>15</v>
      </c>
      <c r="E9" s="17" t="s">
        <v>16</v>
      </c>
      <c r="F9" s="17" t="s">
        <v>17</v>
      </c>
      <c r="G9" s="18" t="s">
        <v>18</v>
      </c>
      <c r="H9" s="19" t="s">
        <v>19</v>
      </c>
      <c r="I9" s="20" t="s">
        <v>20</v>
      </c>
      <c r="K9" s="15"/>
      <c r="L9" s="16"/>
      <c r="M9" s="71"/>
      <c r="N9" s="17" t="s">
        <v>15</v>
      </c>
      <c r="O9" s="17" t="s">
        <v>16</v>
      </c>
      <c r="P9" s="17" t="s">
        <v>17</v>
      </c>
      <c r="Q9" s="18" t="s">
        <v>18</v>
      </c>
      <c r="R9" s="65" t="s">
        <v>19</v>
      </c>
      <c r="S9" s="14" t="s">
        <v>20</v>
      </c>
    </row>
    <row r="10" spans="1:19" x14ac:dyDescent="0.25">
      <c r="A10" s="63" t="s">
        <v>21</v>
      </c>
      <c r="B10" s="87" t="s">
        <v>36</v>
      </c>
      <c r="C10" s="88">
        <v>55</v>
      </c>
      <c r="D10" s="24">
        <v>0.44</v>
      </c>
      <c r="E10" s="74">
        <v>0.11</v>
      </c>
      <c r="F10" s="25">
        <v>0.99</v>
      </c>
      <c r="G10" s="26">
        <f t="shared" ref="G10:G15" si="0">F10*4+E10*9+D10*4</f>
        <v>6.71</v>
      </c>
      <c r="H10" s="95">
        <v>8</v>
      </c>
      <c r="I10" s="90" t="s">
        <v>37</v>
      </c>
      <c r="K10" s="63" t="s">
        <v>21</v>
      </c>
      <c r="L10" s="94" t="s">
        <v>54</v>
      </c>
      <c r="M10" s="21">
        <v>200</v>
      </c>
      <c r="N10" s="102">
        <v>7.15</v>
      </c>
      <c r="O10" s="25">
        <v>7.01</v>
      </c>
      <c r="P10" s="25">
        <v>25.22</v>
      </c>
      <c r="Q10" s="26">
        <f>P10*4+O10*9+N10*4</f>
        <v>192.57</v>
      </c>
      <c r="R10" s="89">
        <v>10</v>
      </c>
      <c r="S10" s="76" t="s">
        <v>53</v>
      </c>
    </row>
    <row r="11" spans="1:19" x14ac:dyDescent="0.25">
      <c r="A11" s="28" t="s">
        <v>38</v>
      </c>
      <c r="B11" s="59" t="s">
        <v>42</v>
      </c>
      <c r="C11" s="60" t="s">
        <v>49</v>
      </c>
      <c r="D11" s="73">
        <v>9.4329999999999998</v>
      </c>
      <c r="E11" s="74">
        <v>9.9969999999999999</v>
      </c>
      <c r="F11" s="74">
        <v>9.1880000000000006</v>
      </c>
      <c r="G11" s="26">
        <f t="shared" si="0"/>
        <v>164.45699999999999</v>
      </c>
      <c r="H11" s="27">
        <v>14</v>
      </c>
      <c r="I11" s="33" t="s">
        <v>43</v>
      </c>
      <c r="K11" s="28" t="s">
        <v>38</v>
      </c>
      <c r="L11" s="32" t="s">
        <v>42</v>
      </c>
      <c r="M11" s="23" t="s">
        <v>55</v>
      </c>
      <c r="N11" s="24">
        <v>9.1029999999999998</v>
      </c>
      <c r="O11" s="25">
        <v>11.189</v>
      </c>
      <c r="P11" s="25">
        <v>11.32</v>
      </c>
      <c r="Q11" s="26">
        <f t="shared" ref="Q11:Q12" si="1">P11*4+O11*9+N11*4</f>
        <v>182.393</v>
      </c>
      <c r="R11" s="69">
        <v>14</v>
      </c>
      <c r="S11" s="33" t="s">
        <v>43</v>
      </c>
    </row>
    <row r="12" spans="1:19" ht="15.75" x14ac:dyDescent="0.25">
      <c r="A12" s="31" t="s">
        <v>23</v>
      </c>
      <c r="B12" s="59" t="s">
        <v>50</v>
      </c>
      <c r="C12" s="60">
        <v>150</v>
      </c>
      <c r="D12" s="24">
        <v>2.69</v>
      </c>
      <c r="E12" s="74">
        <v>11.96</v>
      </c>
      <c r="F12" s="100">
        <v>17.59</v>
      </c>
      <c r="G12" s="26">
        <f t="shared" si="0"/>
        <v>188.76</v>
      </c>
      <c r="H12" s="27">
        <v>3</v>
      </c>
      <c r="I12" s="33" t="s">
        <v>45</v>
      </c>
      <c r="K12" s="101" t="s">
        <v>23</v>
      </c>
      <c r="L12" s="94" t="s">
        <v>44</v>
      </c>
      <c r="M12" s="23">
        <v>155</v>
      </c>
      <c r="N12" s="24">
        <v>2.7770000000000001</v>
      </c>
      <c r="O12" s="25">
        <v>11.907</v>
      </c>
      <c r="P12" s="67">
        <v>13.05</v>
      </c>
      <c r="Q12" s="26">
        <f t="shared" si="1"/>
        <v>170.471</v>
      </c>
      <c r="R12" s="70">
        <v>22</v>
      </c>
      <c r="S12" s="33" t="s">
        <v>45</v>
      </c>
    </row>
    <row r="13" spans="1:19" x14ac:dyDescent="0.25">
      <c r="A13" s="34" t="s">
        <v>51</v>
      </c>
      <c r="B13" s="59" t="s">
        <v>52</v>
      </c>
      <c r="C13" s="60">
        <v>200</v>
      </c>
      <c r="D13" s="24">
        <v>0.31</v>
      </c>
      <c r="E13" s="25">
        <v>0</v>
      </c>
      <c r="F13" s="67">
        <v>30.4</v>
      </c>
      <c r="G13" s="26">
        <f t="shared" si="0"/>
        <v>122.83999999999999</v>
      </c>
      <c r="H13" s="54">
        <v>29</v>
      </c>
      <c r="I13" s="33" t="s">
        <v>35</v>
      </c>
      <c r="K13" s="28" t="s">
        <v>41</v>
      </c>
      <c r="L13" s="94" t="s">
        <v>52</v>
      </c>
      <c r="M13" s="23">
        <v>200</v>
      </c>
      <c r="N13" s="24">
        <v>0.31</v>
      </c>
      <c r="O13" s="25">
        <v>0</v>
      </c>
      <c r="P13" s="67">
        <v>39.4</v>
      </c>
      <c r="Q13" s="26">
        <f>P13*4+O13*9+N13*4</f>
        <v>158.84</v>
      </c>
      <c r="R13" s="27">
        <v>38</v>
      </c>
      <c r="S13" s="64" t="s">
        <v>29</v>
      </c>
    </row>
    <row r="14" spans="1:19" x14ac:dyDescent="0.25">
      <c r="A14" s="45"/>
      <c r="B14" s="47" t="s">
        <v>24</v>
      </c>
      <c r="C14" s="77">
        <v>30</v>
      </c>
      <c r="D14" s="73">
        <v>1.575</v>
      </c>
      <c r="E14" s="74">
        <v>0.21299999999999999</v>
      </c>
      <c r="F14" s="74">
        <v>12.538</v>
      </c>
      <c r="G14" s="75">
        <f t="shared" si="0"/>
        <v>58.369</v>
      </c>
      <c r="H14" s="27">
        <v>22</v>
      </c>
      <c r="I14" s="33" t="s">
        <v>25</v>
      </c>
      <c r="K14" s="45"/>
      <c r="L14" s="32" t="s">
        <v>24</v>
      </c>
      <c r="M14" s="23">
        <v>45</v>
      </c>
      <c r="N14" s="55">
        <v>2.2949999999999999</v>
      </c>
      <c r="O14" s="25">
        <v>0.38300000000000001</v>
      </c>
      <c r="P14" s="25">
        <v>22.568000000000001</v>
      </c>
      <c r="Q14" s="56">
        <f>P14*4+O14*9+N14*4</f>
        <v>102.899</v>
      </c>
      <c r="R14" s="27">
        <v>31</v>
      </c>
      <c r="S14" s="33" t="s">
        <v>25</v>
      </c>
    </row>
    <row r="15" spans="1:19" ht="15.75" thickBot="1" x14ac:dyDescent="0.3">
      <c r="A15" s="45"/>
      <c r="B15" s="62" t="s">
        <v>30</v>
      </c>
      <c r="C15" s="23">
        <v>20</v>
      </c>
      <c r="D15" s="73">
        <v>1.1299999999999999</v>
      </c>
      <c r="E15" s="74">
        <v>0.24</v>
      </c>
      <c r="F15" s="74">
        <v>8.3699999999999992</v>
      </c>
      <c r="G15" s="75">
        <f t="shared" si="0"/>
        <v>40.159999999999997</v>
      </c>
      <c r="H15" s="29">
        <v>23</v>
      </c>
      <c r="I15" s="30" t="s">
        <v>25</v>
      </c>
      <c r="K15" s="45"/>
      <c r="L15" s="35" t="s">
        <v>30</v>
      </c>
      <c r="M15" s="36">
        <v>30</v>
      </c>
      <c r="N15" s="104">
        <v>1.6950000000000001</v>
      </c>
      <c r="O15" s="38">
        <v>0.36</v>
      </c>
      <c r="P15" s="38">
        <v>12.55</v>
      </c>
      <c r="Q15" s="53">
        <f>P15*4+O15*9+N15*4</f>
        <v>60.220000000000006</v>
      </c>
      <c r="R15" s="29">
        <v>32</v>
      </c>
      <c r="S15" s="30" t="s">
        <v>25</v>
      </c>
    </row>
    <row r="16" spans="1:19" ht="15.75" thickBot="1" x14ac:dyDescent="0.3">
      <c r="A16" s="78" t="s">
        <v>27</v>
      </c>
      <c r="B16" s="49"/>
      <c r="C16" s="50"/>
      <c r="D16" s="92">
        <f>SUM(D10:D15)</f>
        <v>15.577999999999999</v>
      </c>
      <c r="E16" s="93">
        <f>SUM(E10:E15)</f>
        <v>22.52</v>
      </c>
      <c r="F16" s="93">
        <f>SUM(F10:F15)</f>
        <v>79.076000000000008</v>
      </c>
      <c r="G16" s="97">
        <f>SUM(G10:G15)</f>
        <v>581.29599999999994</v>
      </c>
      <c r="H16" s="79" t="s">
        <v>28</v>
      </c>
      <c r="I16" s="44"/>
      <c r="K16" s="45"/>
      <c r="L16" s="68" t="s">
        <v>26</v>
      </c>
      <c r="M16" s="40">
        <v>155</v>
      </c>
      <c r="N16" s="37">
        <v>0.62</v>
      </c>
      <c r="O16" s="91">
        <v>0.62</v>
      </c>
      <c r="P16" s="38">
        <v>15.19</v>
      </c>
      <c r="Q16" s="39">
        <f t="shared" ref="Q16" si="2">P16*4+O16*9+N16*4</f>
        <v>68.820000000000007</v>
      </c>
      <c r="R16" s="105">
        <v>33</v>
      </c>
      <c r="S16" s="58" t="s">
        <v>46</v>
      </c>
    </row>
    <row r="17" spans="1:19" ht="15.75" thickBot="1" x14ac:dyDescent="0.3">
      <c r="A17" s="80" t="s">
        <v>33</v>
      </c>
      <c r="B17" s="52"/>
      <c r="C17" s="81"/>
      <c r="D17" s="82">
        <v>19.25</v>
      </c>
      <c r="E17" s="83">
        <v>19.75</v>
      </c>
      <c r="F17" s="83">
        <v>83.75</v>
      </c>
      <c r="G17" s="84">
        <v>587.5</v>
      </c>
      <c r="H17" s="85" t="s">
        <v>32</v>
      </c>
      <c r="I17" s="46">
        <f>C10+C12+C13+C14+C15+90</f>
        <v>545</v>
      </c>
      <c r="K17" s="48" t="s">
        <v>31</v>
      </c>
      <c r="L17" s="49"/>
      <c r="M17" s="50"/>
      <c r="N17" s="92">
        <f>SUM(N10:N16)</f>
        <v>23.95</v>
      </c>
      <c r="O17" s="93">
        <f>SUM(O10:O16)</f>
        <v>31.468999999999998</v>
      </c>
      <c r="P17" s="93">
        <f>SUM(P10:P16)</f>
        <v>139.298</v>
      </c>
      <c r="Q17" s="103">
        <f>SUM(Q10:Q16)</f>
        <v>936.21300000000008</v>
      </c>
      <c r="R17" s="51" t="s">
        <v>28</v>
      </c>
      <c r="S17" s="44"/>
    </row>
    <row r="18" spans="1:19" ht="15.75" thickBot="1" x14ac:dyDescent="0.3">
      <c r="K18" s="106" t="s">
        <v>33</v>
      </c>
      <c r="L18" s="52"/>
      <c r="M18" s="81"/>
      <c r="N18" s="82">
        <v>26.95</v>
      </c>
      <c r="O18" s="83">
        <v>27.65</v>
      </c>
      <c r="P18" s="83">
        <v>117.25</v>
      </c>
      <c r="Q18" s="84">
        <v>822.5</v>
      </c>
      <c r="R18" s="85" t="s">
        <v>32</v>
      </c>
      <c r="S18" s="46">
        <f>M10+M12+M13+M14+M15+M16+95</f>
        <v>880</v>
      </c>
    </row>
    <row r="19" spans="1:19" ht="15.75" x14ac:dyDescent="0.25">
      <c r="A19" s="150" t="s">
        <v>63</v>
      </c>
      <c r="B19" s="151"/>
      <c r="D19" s="152"/>
      <c r="E19" s="153" t="s">
        <v>58</v>
      </c>
      <c r="F19" s="151" t="s">
        <v>64</v>
      </c>
      <c r="G19" s="151"/>
      <c r="H19" s="151"/>
    </row>
    <row r="20" spans="1:19" ht="21.75" thickBot="1" x14ac:dyDescent="0.4">
      <c r="B20" t="s">
        <v>60</v>
      </c>
      <c r="C20" s="155"/>
      <c r="D20" s="152"/>
      <c r="F20" s="152"/>
      <c r="G20" s="156"/>
      <c r="H20" s="151"/>
    </row>
    <row r="21" spans="1:19" ht="15.75" thickBot="1" x14ac:dyDescent="0.3">
      <c r="A21" s="1" t="s">
        <v>0</v>
      </c>
      <c r="B21" s="2"/>
      <c r="C21" s="3" t="s">
        <v>1</v>
      </c>
      <c r="D21" s="4" t="s">
        <v>2</v>
      </c>
      <c r="E21" s="4"/>
      <c r="F21" s="4"/>
      <c r="G21" s="5" t="s">
        <v>3</v>
      </c>
      <c r="H21" s="6" t="s">
        <v>4</v>
      </c>
      <c r="I21" s="7" t="s">
        <v>5</v>
      </c>
      <c r="K21" s="111"/>
      <c r="L21" s="112"/>
      <c r="M21" s="113"/>
      <c r="N21" s="114"/>
      <c r="O21" s="114"/>
      <c r="P21" s="114"/>
      <c r="Q21" s="113"/>
      <c r="R21" s="113"/>
      <c r="S21" s="115"/>
    </row>
    <row r="22" spans="1:19" x14ac:dyDescent="0.25">
      <c r="A22" s="8" t="s">
        <v>6</v>
      </c>
      <c r="B22" s="9" t="s">
        <v>7</v>
      </c>
      <c r="C22" s="10" t="s">
        <v>8</v>
      </c>
      <c r="D22" s="11" t="s">
        <v>9</v>
      </c>
      <c r="E22" s="11" t="s">
        <v>10</v>
      </c>
      <c r="F22" s="11" t="s">
        <v>11</v>
      </c>
      <c r="G22" s="12" t="s">
        <v>12</v>
      </c>
      <c r="H22" s="13" t="s">
        <v>13</v>
      </c>
      <c r="I22" s="14" t="s">
        <v>14</v>
      </c>
      <c r="K22" s="116"/>
      <c r="L22" s="117"/>
      <c r="M22" s="116"/>
      <c r="N22" s="118"/>
      <c r="O22" s="118"/>
      <c r="P22" s="118"/>
      <c r="Q22" s="116"/>
      <c r="R22" s="119"/>
      <c r="S22" s="120"/>
    </row>
    <row r="23" spans="1:19" ht="15.75" thickBot="1" x14ac:dyDescent="0.3">
      <c r="A23" s="15"/>
      <c r="B23" s="16"/>
      <c r="C23" s="71"/>
      <c r="D23" s="17" t="s">
        <v>15</v>
      </c>
      <c r="E23" s="17" t="s">
        <v>16</v>
      </c>
      <c r="F23" s="17" t="s">
        <v>17</v>
      </c>
      <c r="G23" s="18" t="s">
        <v>18</v>
      </c>
      <c r="H23" s="19" t="s">
        <v>19</v>
      </c>
      <c r="I23" s="20" t="s">
        <v>20</v>
      </c>
      <c r="K23" s="118"/>
      <c r="L23" s="121"/>
      <c r="M23" s="117"/>
      <c r="N23" s="122"/>
      <c r="O23" s="122"/>
      <c r="P23" s="122"/>
      <c r="Q23" s="117"/>
      <c r="R23" s="120"/>
      <c r="S23" s="120"/>
    </row>
    <row r="24" spans="1:19" x14ac:dyDescent="0.25">
      <c r="A24" s="63" t="s">
        <v>21</v>
      </c>
      <c r="B24" s="22" t="s">
        <v>47</v>
      </c>
      <c r="C24" s="72">
        <v>250</v>
      </c>
      <c r="D24" s="99">
        <v>6.0910000000000002</v>
      </c>
      <c r="E24" s="96">
        <v>12.72</v>
      </c>
      <c r="F24" s="96">
        <v>40.74</v>
      </c>
      <c r="G24" s="26">
        <f t="shared" ref="G24" si="3">F24*4+E24*9+D24*4</f>
        <v>301.80399999999997</v>
      </c>
      <c r="H24" s="95">
        <v>1</v>
      </c>
      <c r="I24" s="98" t="s">
        <v>22</v>
      </c>
      <c r="K24" s="123"/>
      <c r="L24" s="124"/>
      <c r="M24" s="125"/>
      <c r="N24" s="126"/>
      <c r="O24" s="126"/>
      <c r="P24" s="126"/>
      <c r="Q24" s="127"/>
      <c r="R24" s="128"/>
      <c r="S24" s="129"/>
    </row>
    <row r="25" spans="1:19" x14ac:dyDescent="0.25">
      <c r="A25" s="28" t="s">
        <v>38</v>
      </c>
      <c r="B25" s="32" t="s">
        <v>34</v>
      </c>
      <c r="C25" s="23">
        <v>200</v>
      </c>
      <c r="D25" s="24">
        <v>3.8</v>
      </c>
      <c r="E25" s="25">
        <v>3</v>
      </c>
      <c r="F25" s="25">
        <v>23</v>
      </c>
      <c r="G25" s="26">
        <f>F25*4+E25*9+D25*4</f>
        <v>134.19999999999999</v>
      </c>
      <c r="H25" s="27">
        <v>29</v>
      </c>
      <c r="I25" s="33" t="s">
        <v>48</v>
      </c>
      <c r="K25" s="130"/>
      <c r="L25" s="124"/>
      <c r="M25" s="125"/>
      <c r="N25" s="131"/>
      <c r="O25" s="131"/>
      <c r="P25" s="131"/>
      <c r="Q25" s="127"/>
      <c r="R25" s="128"/>
      <c r="S25" s="129"/>
    </row>
    <row r="26" spans="1:19" ht="15.75" x14ac:dyDescent="0.25">
      <c r="A26" s="31" t="s">
        <v>23</v>
      </c>
      <c r="B26" s="32" t="s">
        <v>39</v>
      </c>
      <c r="C26" s="23">
        <v>20</v>
      </c>
      <c r="D26" s="55">
        <v>5.3280000000000003</v>
      </c>
      <c r="E26" s="25">
        <v>4.5960000000000001</v>
      </c>
      <c r="F26" s="25">
        <v>0</v>
      </c>
      <c r="G26" s="56">
        <f t="shared" ref="G26" si="4">F26*4+E26*9+D26*4</f>
        <v>62.676000000000002</v>
      </c>
      <c r="H26" s="54">
        <v>22</v>
      </c>
      <c r="I26" s="66" t="s">
        <v>40</v>
      </c>
      <c r="K26" s="132"/>
      <c r="L26" s="124"/>
      <c r="M26" s="125"/>
      <c r="N26" s="131"/>
      <c r="O26" s="131"/>
      <c r="P26" s="133"/>
      <c r="Q26" s="127"/>
      <c r="R26" s="134"/>
      <c r="S26" s="129"/>
    </row>
    <row r="27" spans="1:19" x14ac:dyDescent="0.25">
      <c r="A27" s="34" t="s">
        <v>51</v>
      </c>
      <c r="B27" s="32" t="s">
        <v>24</v>
      </c>
      <c r="C27" s="23">
        <v>50</v>
      </c>
      <c r="D27" s="24">
        <v>2.5499999999999998</v>
      </c>
      <c r="E27" s="25">
        <v>0.42499999999999999</v>
      </c>
      <c r="F27" s="25">
        <v>23.074999999999999</v>
      </c>
      <c r="G27" s="26">
        <f>F27*4+E27*9+D27*4</f>
        <v>106.325</v>
      </c>
      <c r="H27" s="27">
        <v>24</v>
      </c>
      <c r="I27" s="33" t="s">
        <v>25</v>
      </c>
      <c r="K27" s="130"/>
      <c r="L27" s="124"/>
      <c r="M27" s="125"/>
      <c r="N27" s="131"/>
      <c r="O27" s="131"/>
      <c r="P27" s="133"/>
      <c r="Q27" s="127"/>
      <c r="R27" s="135"/>
      <c r="S27" s="129"/>
    </row>
    <row r="28" spans="1:19" x14ac:dyDescent="0.25">
      <c r="A28" s="45"/>
      <c r="B28" s="35" t="s">
        <v>30</v>
      </c>
      <c r="C28" s="36">
        <v>30</v>
      </c>
      <c r="D28" s="37">
        <v>1.6950000000000001</v>
      </c>
      <c r="E28" s="38">
        <v>0.36</v>
      </c>
      <c r="F28" s="38">
        <v>12.555</v>
      </c>
      <c r="G28" s="26">
        <f>F28*4+E28*9+D28*4</f>
        <v>60.24</v>
      </c>
      <c r="H28" s="29">
        <v>25</v>
      </c>
      <c r="I28" s="30" t="s">
        <v>25</v>
      </c>
      <c r="K28" s="112"/>
      <c r="L28" s="124"/>
      <c r="M28" s="125"/>
      <c r="N28" s="131"/>
      <c r="O28" s="131"/>
      <c r="P28" s="131"/>
      <c r="Q28" s="127"/>
      <c r="R28" s="135"/>
      <c r="S28" s="129"/>
    </row>
    <row r="29" spans="1:19" ht="15.75" thickBot="1" x14ac:dyDescent="0.3">
      <c r="A29" s="45"/>
      <c r="B29" s="109" t="s">
        <v>26</v>
      </c>
      <c r="C29" s="110">
        <v>120</v>
      </c>
      <c r="D29" s="41">
        <v>0.48</v>
      </c>
      <c r="E29" s="42">
        <v>0.48</v>
      </c>
      <c r="F29" s="43">
        <v>11.76</v>
      </c>
      <c r="G29" s="53">
        <f t="shared" ref="G29" si="5">F29*4+E29*9+D29*4</f>
        <v>53.28</v>
      </c>
      <c r="H29" s="57">
        <v>26</v>
      </c>
      <c r="I29" s="58" t="s">
        <v>46</v>
      </c>
      <c r="K29" s="112"/>
      <c r="L29" s="124"/>
      <c r="M29" s="125"/>
      <c r="N29" s="126"/>
      <c r="O29" s="126"/>
      <c r="P29" s="126"/>
      <c r="Q29" s="127"/>
      <c r="R29" s="135"/>
      <c r="S29" s="129"/>
    </row>
    <row r="30" spans="1:19" ht="15.75" thickBot="1" x14ac:dyDescent="0.3">
      <c r="A30" s="48" t="s">
        <v>27</v>
      </c>
      <c r="B30" s="49"/>
      <c r="C30" s="50"/>
      <c r="D30" s="92">
        <f>SUM(D24:D29)</f>
        <v>19.944000000000003</v>
      </c>
      <c r="E30" s="97">
        <f>SUM(E24:E29)</f>
        <v>21.581000000000003</v>
      </c>
      <c r="F30" s="61">
        <f>SUM(F24:F29)</f>
        <v>111.13000000000001</v>
      </c>
      <c r="G30" s="97">
        <f>SUM(G24:G29)</f>
        <v>718.52499999999998</v>
      </c>
      <c r="H30" s="79" t="s">
        <v>28</v>
      </c>
      <c r="I30" s="44"/>
      <c r="K30" s="136"/>
      <c r="L30" s="137"/>
      <c r="M30" s="138"/>
      <c r="N30" s="139"/>
      <c r="O30" s="139"/>
      <c r="P30" s="139"/>
      <c r="Q30" s="140"/>
      <c r="R30" s="141"/>
      <c r="S30" s="142"/>
    </row>
    <row r="31" spans="1:19" ht="15.75" thickBot="1" x14ac:dyDescent="0.3">
      <c r="A31" s="80" t="s">
        <v>33</v>
      </c>
      <c r="B31" s="52"/>
      <c r="C31" s="81"/>
      <c r="D31" s="107">
        <v>22.5</v>
      </c>
      <c r="E31" s="108">
        <v>23</v>
      </c>
      <c r="F31" s="108">
        <v>95.75</v>
      </c>
      <c r="G31" s="108">
        <v>680</v>
      </c>
      <c r="H31" s="85" t="s">
        <v>32</v>
      </c>
      <c r="I31" s="46">
        <f>C24+C25+C26+C27+C28+C29</f>
        <v>670</v>
      </c>
      <c r="K31" s="143"/>
      <c r="L31" s="144"/>
      <c r="M31" s="112"/>
      <c r="N31" s="145"/>
      <c r="O31" s="145"/>
      <c r="P31" s="146"/>
      <c r="Q31" s="147"/>
      <c r="R31" s="148"/>
      <c r="S31" s="1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2022-03-18T20:54:49Z</dcterms:modified>
</cp:coreProperties>
</file>