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4" sheetId="6" r:id="rId1"/>
  </sheets>
  <calcPr calcId="145621" iterateDelta="1E-4"/>
</workbook>
</file>

<file path=xl/calcChain.xml><?xml version="1.0" encoding="utf-8"?>
<calcChain xmlns="http://schemas.openxmlformats.org/spreadsheetml/2006/main">
  <c r="I34" i="6" l="1"/>
  <c r="F33" i="6"/>
  <c r="E33" i="6"/>
  <c r="D33" i="6"/>
  <c r="G32" i="6"/>
  <c r="G31" i="6"/>
  <c r="G30" i="6"/>
  <c r="G29" i="6"/>
  <c r="G27" i="6"/>
  <c r="G33" i="6" s="1"/>
  <c r="S20" i="6" l="1"/>
  <c r="P19" i="6"/>
  <c r="O19" i="6"/>
  <c r="N19" i="6"/>
  <c r="Q18" i="6"/>
  <c r="Q17" i="6"/>
  <c r="Q16" i="6"/>
  <c r="Q15" i="6"/>
  <c r="Q13" i="6"/>
  <c r="Q12" i="6"/>
  <c r="Q19" i="6" s="1"/>
  <c r="I19" i="6"/>
  <c r="F18" i="6"/>
  <c r="E18" i="6"/>
  <c r="D18" i="6"/>
  <c r="G17" i="6"/>
  <c r="G16" i="6"/>
  <c r="G15" i="6"/>
  <c r="G14" i="6"/>
  <c r="G12" i="6"/>
  <c r="G18" i="6" s="1"/>
</calcChain>
</file>

<file path=xl/sharedStrings.xml><?xml version="1.0" encoding="utf-8"?>
<sst xmlns="http://schemas.openxmlformats.org/spreadsheetml/2006/main" count="138" uniqueCount="57">
  <si>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</si>
  <si>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</si>
  <si>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</si>
  <si>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</si>
  <si>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</si>
  <si>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</si>
  <si>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</si>
  <si>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</si>
  <si>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</si>
  <si>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</si>
  <si>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</si>
  <si>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</si>
  <si>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</si>
  <si>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</si>
  <si>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</si>
  <si>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</si>
  <si>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</si>
  <si>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</si>
  <si>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</si>
  <si>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</si>
  <si>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</si>
  <si>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</si>
  <si>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1 -я</t>
  </si>
  <si>
    <t>Кофейный напиток</t>
  </si>
  <si>
    <t>379/11</t>
  </si>
  <si>
    <t>День</t>
  </si>
  <si>
    <t>Хлеб пшеничный</t>
  </si>
  <si>
    <t>Пром.пр.</t>
  </si>
  <si>
    <t>Фрукты свежие ( яблоко )</t>
  </si>
  <si>
    <t>итого за завтрак</t>
  </si>
  <si>
    <t>суммарный обьём</t>
  </si>
  <si>
    <t>Хлеб ржанной</t>
  </si>
  <si>
    <t>итого за обед</t>
  </si>
  <si>
    <t>порций гр.</t>
  </si>
  <si>
    <t>Норма по СанПин</t>
  </si>
  <si>
    <t>Суп молочный с лапшой</t>
  </si>
  <si>
    <t>120 /11</t>
  </si>
  <si>
    <t>4 -й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</si>
  <si>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</si>
  <si>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</si>
  <si>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запеканка из творога с</t>
  </si>
  <si>
    <t>130 / 20</t>
  </si>
  <si>
    <t>223/11</t>
  </si>
  <si>
    <t>молоком сгущённым</t>
  </si>
  <si>
    <t>4-й</t>
  </si>
  <si>
    <t>338/11</t>
  </si>
  <si>
    <t>190 / 10</t>
  </si>
  <si>
    <t>день 4</t>
  </si>
  <si>
    <t>163 /  37</t>
  </si>
  <si>
    <t xml:space="preserve">      Возрастная категория:      с   7  до 11 лет</t>
  </si>
  <si>
    <t xml:space="preserve">Сезон : </t>
  </si>
  <si>
    <t>ЗИМА  -  ВЕСНА     20__22  год.</t>
  </si>
  <si>
    <t>ЗАВТРАК</t>
  </si>
  <si>
    <r>
      <t xml:space="preserve">ЗИМА - ВЕСНА    </t>
    </r>
    <r>
      <rPr>
        <sz val="10"/>
        <rFont val="Arial Cyr"/>
        <charset val="204"/>
      </rPr>
      <t>20_22_  год.</t>
    </r>
  </si>
  <si>
    <t>ОБЕД</t>
  </si>
  <si>
    <t xml:space="preserve">      Возрастная категория:      с   12   лет и старше</t>
  </si>
  <si>
    <t>ЗИМА  -  ВЕСНА     20_22_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</si>
</sst>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17" fillId="0" borderId="13" xfId="0" applyFont="1" applyBorder="1" applyAlignment="1">
      <alignment horizontal="center" vertical="center"/>
    </xf>
    <xf numFmtId="0" fontId="0" fillId="0" borderId="4" xfId="0" applyBorder="1"/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/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18" fillId="0" borderId="7" xfId="0" applyFont="1" applyBorder="1"/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4" fillId="0" borderId="19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2" fillId="0" borderId="24" xfId="0" applyFont="1" applyBorder="1"/>
    <xf numFmtId="0" fontId="5" fillId="0" borderId="36" xfId="0" applyFont="1" applyBorder="1" applyAlignment="1">
      <alignment horizontal="right"/>
    </xf>
    <xf numFmtId="2" fontId="6" fillId="0" borderId="19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9" xfId="0" applyBorder="1"/>
    <xf numFmtId="0" fontId="18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0" borderId="37" xfId="0" applyFont="1" applyBorder="1"/>
    <xf numFmtId="0" fontId="5" fillId="0" borderId="15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17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2" borderId="12" xfId="0" applyFont="1" applyFill="1" applyBorder="1" applyAlignment="1">
      <alignment horizontal="right"/>
    </xf>
    <xf numFmtId="0" fontId="0" fillId="0" borderId="12" xfId="0" applyBorder="1"/>
    <xf numFmtId="1" fontId="14" fillId="0" borderId="4" xfId="0" applyNumberFormat="1" applyFont="1" applyBorder="1" applyAlignment="1">
      <alignment horizontal="center"/>
    </xf>
    <xf numFmtId="1" fontId="14" fillId="0" borderId="44" xfId="0" applyNumberFormat="1" applyFont="1" applyBorder="1" applyAlignment="1">
      <alignment horizontal="center"/>
    </xf>
    <xf numFmtId="0" fontId="2" fillId="0" borderId="18" xfId="0" applyFont="1" applyBorder="1"/>
    <xf numFmtId="2" fontId="8" fillId="0" borderId="39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0" fillId="0" borderId="7" xfId="0" applyBorder="1"/>
    <xf numFmtId="1" fontId="14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2" fillId="0" borderId="32" xfId="0" applyFont="1" applyBorder="1"/>
    <xf numFmtId="0" fontId="5" fillId="0" borderId="27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2" fontId="24" fillId="2" borderId="35" xfId="0" applyNumberFormat="1" applyFont="1" applyFill="1" applyBorder="1" applyAlignment="1">
      <alignment horizontal="center"/>
    </xf>
    <xf numFmtId="2" fontId="24" fillId="2" borderId="9" xfId="0" applyNumberFormat="1" applyFont="1" applyFill="1" applyBorder="1" applyAlignment="1">
      <alignment horizontal="center"/>
    </xf>
    <xf numFmtId="164" fontId="24" fillId="2" borderId="38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2" fillId="0" borderId="13" xfId="0" applyFont="1" applyBorder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" fontId="14" fillId="0" borderId="30" xfId="0" applyNumberFormat="1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6" fillId="2" borderId="35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31" fillId="0" borderId="0" xfId="0" applyFont="1" applyAlignment="1">
      <alignment horizontal="left"/>
    </xf>
    <xf numFmtId="0" fontId="3" fillId="0" borderId="0" xfId="0" applyFo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L25" sqref="L25"/>
    </sheetView>
  </sheetViews>
  <sheetFormatPr defaultRowHeight="15" x14ac:dyDescent="0.25"/>
  <cols>
    <col min="2" max="2" width="24" customWidth="1"/>
    <col min="12" max="12" width="24.5703125" customWidth="1"/>
  </cols>
  <sheetData>
    <row r="1" spans="1:19" x14ac:dyDescent="0.25">
      <c r="A1" t="s">
        <v>47</v>
      </c>
    </row>
    <row r="7" spans="1:19" ht="15.75" x14ac:dyDescent="0.25">
      <c r="A7" s="140" t="s">
        <v>49</v>
      </c>
      <c r="B7" s="141"/>
      <c r="D7" s="142"/>
      <c r="E7" s="143" t="s">
        <v>50</v>
      </c>
      <c r="F7" s="141" t="s">
        <v>51</v>
      </c>
      <c r="G7" s="141"/>
      <c r="H7" s="141"/>
      <c r="K7" s="140" t="s">
        <v>49</v>
      </c>
      <c r="L7" s="141"/>
      <c r="N7" s="142"/>
      <c r="O7" s="140" t="s">
        <v>50</v>
      </c>
      <c r="P7" s="142"/>
      <c r="Q7" s="144" t="s">
        <v>53</v>
      </c>
      <c r="R7" s="141"/>
      <c r="S7" s="141"/>
    </row>
    <row r="8" spans="1:19" ht="15.75" thickBot="1" x14ac:dyDescent="0.3">
      <c r="B8" t="s">
        <v>52</v>
      </c>
      <c r="L8" t="s">
        <v>54</v>
      </c>
    </row>
    <row r="9" spans="1:19" ht="15.75" thickBot="1" x14ac:dyDescent="0.3">
      <c r="A9" s="1" t="s">
        <v>0</v>
      </c>
      <c r="B9" s="2"/>
      <c r="C9" s="3" t="s">
        <v>1</v>
      </c>
      <c r="D9" s="4" t="s">
        <v>2</v>
      </c>
      <c r="E9" s="4"/>
      <c r="F9" s="4"/>
      <c r="G9" s="5" t="s">
        <v>3</v>
      </c>
      <c r="H9" s="6" t="s">
        <v>4</v>
      </c>
      <c r="I9" s="7" t="s">
        <v>5</v>
      </c>
      <c r="K9" s="1" t="s">
        <v>0</v>
      </c>
      <c r="L9" s="2"/>
      <c r="M9" s="3" t="s">
        <v>1</v>
      </c>
      <c r="N9" s="4" t="s">
        <v>2</v>
      </c>
      <c r="O9" s="4"/>
      <c r="P9" s="4"/>
      <c r="Q9" s="5" t="s">
        <v>3</v>
      </c>
      <c r="R9" s="6" t="s">
        <v>4</v>
      </c>
      <c r="S9" s="7" t="s">
        <v>5</v>
      </c>
    </row>
    <row r="10" spans="1:19" x14ac:dyDescent="0.25">
      <c r="A10" s="8" t="s">
        <v>6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12</v>
      </c>
      <c r="H10" s="13" t="s">
        <v>13</v>
      </c>
      <c r="I10" s="14" t="s">
        <v>14</v>
      </c>
      <c r="K10" s="8" t="s">
        <v>6</v>
      </c>
      <c r="L10" s="9" t="s">
        <v>7</v>
      </c>
      <c r="M10" s="10" t="s">
        <v>8</v>
      </c>
      <c r="N10" s="11" t="s">
        <v>9</v>
      </c>
      <c r="O10" s="11" t="s">
        <v>10</v>
      </c>
      <c r="P10" s="11" t="s">
        <v>11</v>
      </c>
      <c r="Q10" s="12" t="s">
        <v>12</v>
      </c>
      <c r="R10" s="13" t="s">
        <v>13</v>
      </c>
      <c r="S10" s="14" t="s">
        <v>14</v>
      </c>
    </row>
    <row r="11" spans="1:19" ht="15.75" thickBot="1" x14ac:dyDescent="0.3">
      <c r="A11" s="84"/>
      <c r="B11" s="16"/>
      <c r="C11" s="73"/>
      <c r="D11" s="17" t="s">
        <v>15</v>
      </c>
      <c r="E11" s="17" t="s">
        <v>16</v>
      </c>
      <c r="F11" s="17" t="s">
        <v>17</v>
      </c>
      <c r="G11" s="18" t="s">
        <v>18</v>
      </c>
      <c r="H11" s="19" t="s">
        <v>19</v>
      </c>
      <c r="I11" s="20" t="s">
        <v>20</v>
      </c>
      <c r="K11" s="15"/>
      <c r="L11" s="16"/>
      <c r="M11" s="73"/>
      <c r="N11" s="17" t="s">
        <v>15</v>
      </c>
      <c r="O11" s="17" t="s">
        <v>16</v>
      </c>
      <c r="P11" s="17" t="s">
        <v>17</v>
      </c>
      <c r="Q11" s="18" t="s">
        <v>18</v>
      </c>
      <c r="R11" s="19" t="s">
        <v>19</v>
      </c>
      <c r="S11" s="20" t="s">
        <v>20</v>
      </c>
    </row>
    <row r="12" spans="1:19" x14ac:dyDescent="0.25">
      <c r="A12" s="64" t="s">
        <v>21</v>
      </c>
      <c r="B12" s="86" t="s">
        <v>40</v>
      </c>
      <c r="C12" s="68" t="s">
        <v>41</v>
      </c>
      <c r="D12" s="87">
        <v>21.023</v>
      </c>
      <c r="E12" s="69">
        <v>16.170000000000002</v>
      </c>
      <c r="F12" s="87">
        <v>42</v>
      </c>
      <c r="G12" s="70">
        <f t="shared" ref="G12" si="0">F12*4+E12*9+D12*4</f>
        <v>397.62200000000001</v>
      </c>
      <c r="H12" s="49">
        <v>19</v>
      </c>
      <c r="I12" s="88" t="s">
        <v>42</v>
      </c>
      <c r="K12" s="64" t="s">
        <v>21</v>
      </c>
      <c r="L12" s="96" t="s">
        <v>35</v>
      </c>
      <c r="M12" s="21">
        <v>225</v>
      </c>
      <c r="N12" s="97">
        <v>5.1079999999999997</v>
      </c>
      <c r="O12" s="98">
        <v>5.3079999999999998</v>
      </c>
      <c r="P12" s="98">
        <v>22.83</v>
      </c>
      <c r="Q12" s="52">
        <f>P12*4+O12*9+N12*4</f>
        <v>159.52399999999997</v>
      </c>
      <c r="R12" s="65">
        <v>4</v>
      </c>
      <c r="S12" s="76" t="s">
        <v>36</v>
      </c>
    </row>
    <row r="13" spans="1:19" x14ac:dyDescent="0.25">
      <c r="A13" s="25" t="s">
        <v>22</v>
      </c>
      <c r="B13" s="51" t="s">
        <v>43</v>
      </c>
      <c r="C13" s="71"/>
      <c r="D13" s="56"/>
      <c r="E13" s="40"/>
      <c r="F13" s="41"/>
      <c r="G13" s="54"/>
      <c r="H13" s="89"/>
      <c r="I13" s="42"/>
      <c r="K13" s="25" t="s">
        <v>22</v>
      </c>
      <c r="L13" s="62" t="s">
        <v>40</v>
      </c>
      <c r="M13" s="31" t="s">
        <v>46</v>
      </c>
      <c r="N13" s="63">
        <v>28.030999999999999</v>
      </c>
      <c r="O13" s="33">
        <v>21.56</v>
      </c>
      <c r="P13" s="63">
        <v>56</v>
      </c>
      <c r="Q13" s="52">
        <f t="shared" ref="Q13" si="1">P13*4+O13*9+N13*4</f>
        <v>530.16399999999999</v>
      </c>
      <c r="R13" s="50">
        <v>28</v>
      </c>
      <c r="S13" s="26" t="s">
        <v>42</v>
      </c>
    </row>
    <row r="14" spans="1:19" ht="15.75" x14ac:dyDescent="0.25">
      <c r="A14" s="27" t="s">
        <v>25</v>
      </c>
      <c r="B14" s="39" t="s">
        <v>23</v>
      </c>
      <c r="C14" s="22">
        <v>200</v>
      </c>
      <c r="D14" s="53">
        <v>4.5</v>
      </c>
      <c r="E14" s="40">
        <v>3.7</v>
      </c>
      <c r="F14" s="40">
        <v>19.600000000000001</v>
      </c>
      <c r="G14" s="54">
        <f t="shared" ref="G14:G17" si="2">F14*4+E14*9+D14*4</f>
        <v>129.70000000000002</v>
      </c>
      <c r="H14" s="55">
        <v>28</v>
      </c>
      <c r="I14" s="29" t="s">
        <v>24</v>
      </c>
      <c r="K14" s="95" t="s">
        <v>25</v>
      </c>
      <c r="L14" s="51" t="s">
        <v>43</v>
      </c>
      <c r="M14" s="71"/>
      <c r="N14" s="56"/>
      <c r="O14" s="40"/>
      <c r="P14" s="41"/>
      <c r="Q14" s="54"/>
      <c r="R14" s="89"/>
      <c r="S14" s="42"/>
    </row>
    <row r="15" spans="1:19" x14ac:dyDescent="0.25">
      <c r="A15" s="30" t="s">
        <v>44</v>
      </c>
      <c r="B15" s="39" t="s">
        <v>38</v>
      </c>
      <c r="C15" s="22">
        <v>25</v>
      </c>
      <c r="D15" s="57">
        <v>5.4</v>
      </c>
      <c r="E15" s="24">
        <v>4.32</v>
      </c>
      <c r="F15" s="24">
        <v>0</v>
      </c>
      <c r="G15" s="58">
        <f t="shared" si="2"/>
        <v>60.480000000000004</v>
      </c>
      <c r="H15" s="55">
        <v>20</v>
      </c>
      <c r="I15" s="66" t="s">
        <v>39</v>
      </c>
      <c r="K15" s="25" t="s">
        <v>37</v>
      </c>
      <c r="L15" s="39" t="s">
        <v>23</v>
      </c>
      <c r="M15" s="22">
        <v>200</v>
      </c>
      <c r="N15" s="53">
        <v>4.5</v>
      </c>
      <c r="O15" s="40">
        <v>3.7</v>
      </c>
      <c r="P15" s="40">
        <v>19.600000000000001</v>
      </c>
      <c r="Q15" s="54">
        <f t="shared" ref="Q15:Q18" si="3">P15*4+O15*9+N15*4</f>
        <v>129.70000000000002</v>
      </c>
      <c r="R15" s="55">
        <v>37</v>
      </c>
      <c r="S15" s="29" t="s">
        <v>24</v>
      </c>
    </row>
    <row r="16" spans="1:19" x14ac:dyDescent="0.25">
      <c r="A16" s="36"/>
      <c r="B16" s="39" t="s">
        <v>26</v>
      </c>
      <c r="C16" s="85">
        <v>30</v>
      </c>
      <c r="D16" s="74">
        <v>1.575</v>
      </c>
      <c r="E16" s="75">
        <v>0.21299999999999999</v>
      </c>
      <c r="F16" s="75">
        <v>12.538</v>
      </c>
      <c r="G16" s="90">
        <f t="shared" si="2"/>
        <v>58.369</v>
      </c>
      <c r="H16" s="55">
        <v>22</v>
      </c>
      <c r="I16" s="29" t="s">
        <v>27</v>
      </c>
      <c r="K16" s="36"/>
      <c r="L16" s="39" t="s">
        <v>38</v>
      </c>
      <c r="M16" s="22">
        <v>25</v>
      </c>
      <c r="N16" s="57">
        <v>5.4</v>
      </c>
      <c r="O16" s="24">
        <v>4.32</v>
      </c>
      <c r="P16" s="24">
        <v>0</v>
      </c>
      <c r="Q16" s="58">
        <f t="shared" si="3"/>
        <v>60.480000000000004</v>
      </c>
      <c r="R16" s="55">
        <v>29</v>
      </c>
      <c r="S16" s="66" t="s">
        <v>39</v>
      </c>
    </row>
    <row r="17" spans="1:21" ht="15.75" thickBot="1" x14ac:dyDescent="0.3">
      <c r="A17" s="59"/>
      <c r="B17" s="67" t="s">
        <v>28</v>
      </c>
      <c r="C17" s="34">
        <v>150</v>
      </c>
      <c r="D17" s="32">
        <v>0.6</v>
      </c>
      <c r="E17" s="91">
        <v>0.6</v>
      </c>
      <c r="F17" s="33">
        <v>14.7</v>
      </c>
      <c r="G17" s="52">
        <f t="shared" si="2"/>
        <v>66.600000000000009</v>
      </c>
      <c r="H17" s="60">
        <v>24</v>
      </c>
      <c r="I17" s="26" t="s">
        <v>45</v>
      </c>
      <c r="K17" s="36"/>
      <c r="L17" s="28" t="s">
        <v>26</v>
      </c>
      <c r="M17" s="22">
        <v>60</v>
      </c>
      <c r="N17" s="57">
        <v>3.06</v>
      </c>
      <c r="O17" s="24">
        <v>0.51</v>
      </c>
      <c r="P17" s="24">
        <v>30.09</v>
      </c>
      <c r="Q17" s="58">
        <f t="shared" si="3"/>
        <v>137.19</v>
      </c>
      <c r="R17" s="55">
        <v>31</v>
      </c>
      <c r="S17" s="29" t="s">
        <v>27</v>
      </c>
    </row>
    <row r="18" spans="1:21" ht="15.75" thickBot="1" x14ac:dyDescent="0.3">
      <c r="A18" s="77" t="s">
        <v>29</v>
      </c>
      <c r="B18" s="44"/>
      <c r="C18" s="46"/>
      <c r="D18" s="92">
        <f>SUM(D12:D17)</f>
        <v>33.098000000000006</v>
      </c>
      <c r="E18" s="93">
        <f>SUM(E12:E17)</f>
        <v>25.003000000000004</v>
      </c>
      <c r="F18" s="93">
        <f>SUM(F12:F17)</f>
        <v>88.838000000000008</v>
      </c>
      <c r="G18" s="94">
        <f>SUM(G12:G17)</f>
        <v>712.77100000000007</v>
      </c>
      <c r="H18" s="78" t="s">
        <v>30</v>
      </c>
      <c r="I18" s="35"/>
      <c r="K18" s="59"/>
      <c r="L18" s="28" t="s">
        <v>31</v>
      </c>
      <c r="M18" s="34">
        <v>30</v>
      </c>
      <c r="N18" s="57">
        <v>1.6950000000000001</v>
      </c>
      <c r="O18" s="24">
        <v>0.36</v>
      </c>
      <c r="P18" s="24">
        <v>12.55</v>
      </c>
      <c r="Q18" s="58">
        <f t="shared" si="3"/>
        <v>60.220000000000006</v>
      </c>
      <c r="R18" s="60">
        <v>32</v>
      </c>
      <c r="S18" s="61" t="s">
        <v>27</v>
      </c>
    </row>
    <row r="19" spans="1:21" ht="15.75" thickBot="1" x14ac:dyDescent="0.3">
      <c r="A19" s="79" t="s">
        <v>34</v>
      </c>
      <c r="B19" s="47"/>
      <c r="C19" s="48"/>
      <c r="D19" s="80">
        <v>19.25</v>
      </c>
      <c r="E19" s="81">
        <v>19.75</v>
      </c>
      <c r="F19" s="81">
        <v>83.75</v>
      </c>
      <c r="G19" s="82">
        <v>587.5</v>
      </c>
      <c r="H19" s="83" t="s">
        <v>33</v>
      </c>
      <c r="I19" s="37">
        <f>C14+C15+C16+C17+130+20</f>
        <v>555</v>
      </c>
      <c r="K19" s="43" t="s">
        <v>32</v>
      </c>
      <c r="L19" s="48"/>
      <c r="M19" s="46"/>
      <c r="N19" s="92">
        <f>SUM(N12:N18)</f>
        <v>47.793999999999997</v>
      </c>
      <c r="O19" s="93">
        <f>SUM(O12:O18)</f>
        <v>35.757999999999996</v>
      </c>
      <c r="P19" s="93">
        <f>SUM(P12:P18)</f>
        <v>141.07000000000002</v>
      </c>
      <c r="Q19" s="99">
        <f>SUM(Q12:Q18)</f>
        <v>1077.278</v>
      </c>
      <c r="R19" s="45" t="s">
        <v>30</v>
      </c>
      <c r="S19" s="35"/>
    </row>
    <row r="20" spans="1:21" ht="15.75" thickBot="1" x14ac:dyDescent="0.3">
      <c r="K20" s="79" t="s">
        <v>34</v>
      </c>
      <c r="L20" s="72"/>
      <c r="M20" s="48"/>
      <c r="N20" s="80">
        <v>26.95</v>
      </c>
      <c r="O20" s="81">
        <v>27.65</v>
      </c>
      <c r="P20" s="81">
        <v>117.25</v>
      </c>
      <c r="Q20" s="82">
        <v>822.5</v>
      </c>
      <c r="R20" s="83" t="s">
        <v>33</v>
      </c>
      <c r="S20" s="37">
        <f>M12+M15+M16+M17+M18+200</f>
        <v>740</v>
      </c>
    </row>
    <row r="22" spans="1:21" ht="15.75" x14ac:dyDescent="0.25">
      <c r="A22" s="140" t="s">
        <v>55</v>
      </c>
      <c r="B22" s="141"/>
      <c r="D22" s="142"/>
      <c r="E22" s="143" t="s">
        <v>50</v>
      </c>
      <c r="F22" s="141" t="s">
        <v>56</v>
      </c>
      <c r="G22" s="141"/>
      <c r="H22" s="141"/>
    </row>
    <row r="23" spans="1:21" ht="21.75" thickBot="1" x14ac:dyDescent="0.4">
      <c r="B23" t="s">
        <v>52</v>
      </c>
      <c r="C23" s="145"/>
      <c r="D23" s="142"/>
      <c r="F23" s="142"/>
      <c r="G23" s="146"/>
      <c r="H23" s="141"/>
    </row>
    <row r="24" spans="1:21" ht="15.75" thickBot="1" x14ac:dyDescent="0.3">
      <c r="A24" s="1" t="s">
        <v>0</v>
      </c>
      <c r="B24" s="2"/>
      <c r="C24" s="3" t="s">
        <v>1</v>
      </c>
      <c r="D24" s="4" t="s">
        <v>2</v>
      </c>
      <c r="E24" s="4"/>
      <c r="F24" s="4"/>
      <c r="G24" s="5" t="s">
        <v>3</v>
      </c>
      <c r="H24" s="6" t="s">
        <v>4</v>
      </c>
      <c r="I24" s="7" t="s">
        <v>5</v>
      </c>
      <c r="K24" s="103"/>
      <c r="L24" s="104"/>
      <c r="M24" s="105"/>
      <c r="N24" s="106"/>
      <c r="O24" s="106"/>
      <c r="P24" s="106"/>
      <c r="Q24" s="105"/>
      <c r="R24" s="105"/>
      <c r="S24" s="107"/>
      <c r="T24" s="104"/>
      <c r="U24" s="104"/>
    </row>
    <row r="25" spans="1:21" x14ac:dyDescent="0.25">
      <c r="A25" s="8" t="s">
        <v>6</v>
      </c>
      <c r="B25" s="9" t="s">
        <v>7</v>
      </c>
      <c r="C25" s="10" t="s">
        <v>8</v>
      </c>
      <c r="D25" s="11" t="s">
        <v>9</v>
      </c>
      <c r="E25" s="11" t="s">
        <v>10</v>
      </c>
      <c r="F25" s="11" t="s">
        <v>11</v>
      </c>
      <c r="G25" s="12" t="s">
        <v>12</v>
      </c>
      <c r="H25" s="13" t="s">
        <v>13</v>
      </c>
      <c r="I25" s="14" t="s">
        <v>14</v>
      </c>
      <c r="K25" s="108"/>
      <c r="L25" s="109"/>
      <c r="M25" s="108"/>
      <c r="N25" s="110"/>
      <c r="O25" s="110"/>
      <c r="P25" s="110"/>
      <c r="Q25" s="108"/>
      <c r="R25" s="111"/>
      <c r="S25" s="112"/>
      <c r="T25" s="104"/>
      <c r="U25" s="104"/>
    </row>
    <row r="26" spans="1:21" ht="15.75" thickBot="1" x14ac:dyDescent="0.3">
      <c r="A26" s="84"/>
      <c r="B26" s="16"/>
      <c r="C26" s="73"/>
      <c r="D26" s="102" t="s">
        <v>15</v>
      </c>
      <c r="E26" s="17" t="s">
        <v>16</v>
      </c>
      <c r="F26" s="17" t="s">
        <v>17</v>
      </c>
      <c r="G26" s="18" t="s">
        <v>18</v>
      </c>
      <c r="H26" s="19" t="s">
        <v>19</v>
      </c>
      <c r="I26" s="20" t="s">
        <v>20</v>
      </c>
      <c r="K26" s="110"/>
      <c r="L26" s="113"/>
      <c r="M26" s="109"/>
      <c r="N26" s="114"/>
      <c r="O26" s="114"/>
      <c r="P26" s="114"/>
      <c r="Q26" s="109"/>
      <c r="R26" s="112"/>
      <c r="S26" s="112"/>
      <c r="T26" s="104"/>
      <c r="U26" s="104"/>
    </row>
    <row r="27" spans="1:21" x14ac:dyDescent="0.25">
      <c r="A27" s="64" t="s">
        <v>21</v>
      </c>
      <c r="B27" s="86" t="s">
        <v>40</v>
      </c>
      <c r="C27" s="68" t="s">
        <v>48</v>
      </c>
      <c r="D27" s="87">
        <v>21.998999999999999</v>
      </c>
      <c r="E27" s="69">
        <v>17.298999999999999</v>
      </c>
      <c r="F27" s="87">
        <v>42.976999999999997</v>
      </c>
      <c r="G27" s="70">
        <f>F27*4+E27*9+D27*4</f>
        <v>415.59499999999997</v>
      </c>
      <c r="H27" s="49">
        <v>19</v>
      </c>
      <c r="I27" s="88" t="s">
        <v>42</v>
      </c>
      <c r="K27" s="115"/>
      <c r="L27" s="116"/>
      <c r="M27" s="117"/>
      <c r="N27" s="118"/>
      <c r="O27" s="118"/>
      <c r="P27" s="118"/>
      <c r="Q27" s="119"/>
      <c r="R27" s="120"/>
      <c r="S27" s="121"/>
      <c r="T27" s="104"/>
      <c r="U27" s="104"/>
    </row>
    <row r="28" spans="1:21" x14ac:dyDescent="0.25">
      <c r="A28" s="25" t="s">
        <v>22</v>
      </c>
      <c r="B28" s="51" t="s">
        <v>43</v>
      </c>
      <c r="C28" s="71"/>
      <c r="D28" s="56"/>
      <c r="E28" s="40"/>
      <c r="F28" s="41"/>
      <c r="G28" s="54"/>
      <c r="H28" s="89"/>
      <c r="I28" s="42"/>
      <c r="K28" s="122"/>
      <c r="L28" s="123"/>
      <c r="M28" s="117"/>
      <c r="N28" s="124"/>
      <c r="O28" s="124"/>
      <c r="P28" s="124"/>
      <c r="Q28" s="119"/>
      <c r="R28" s="120"/>
      <c r="S28" s="121"/>
      <c r="T28" s="104"/>
      <c r="U28" s="104"/>
    </row>
    <row r="29" spans="1:21" ht="15.75" x14ac:dyDescent="0.25">
      <c r="A29" s="27" t="s">
        <v>25</v>
      </c>
      <c r="B29" s="39" t="s">
        <v>23</v>
      </c>
      <c r="C29" s="22">
        <v>200</v>
      </c>
      <c r="D29" s="53">
        <v>4.5</v>
      </c>
      <c r="E29" s="40">
        <v>3.7</v>
      </c>
      <c r="F29" s="40">
        <v>19.600000000000001</v>
      </c>
      <c r="G29" s="54">
        <f>F29*4+E29*9+D29*4</f>
        <v>129.70000000000002</v>
      </c>
      <c r="H29" s="55">
        <v>28</v>
      </c>
      <c r="I29" s="29" t="s">
        <v>24</v>
      </c>
      <c r="K29" s="125"/>
      <c r="L29" s="123"/>
      <c r="M29" s="115"/>
      <c r="N29" s="124"/>
      <c r="O29" s="124"/>
      <c r="P29" s="126"/>
      <c r="Q29" s="119"/>
      <c r="R29" s="120"/>
      <c r="S29" s="121"/>
      <c r="T29" s="104"/>
      <c r="U29" s="104"/>
    </row>
    <row r="30" spans="1:21" x14ac:dyDescent="0.25">
      <c r="A30" s="30" t="s">
        <v>44</v>
      </c>
      <c r="B30" s="39" t="s">
        <v>38</v>
      </c>
      <c r="C30" s="22">
        <v>30</v>
      </c>
      <c r="D30" s="57">
        <v>7.992</v>
      </c>
      <c r="E30" s="24">
        <v>6.8940000000000001</v>
      </c>
      <c r="F30" s="24">
        <v>0</v>
      </c>
      <c r="G30" s="58">
        <f>F30*4+E30*9+D30*4</f>
        <v>94.013999999999996</v>
      </c>
      <c r="H30" s="55">
        <v>20</v>
      </c>
      <c r="I30" s="66" t="s">
        <v>39</v>
      </c>
      <c r="K30" s="122"/>
      <c r="L30" s="123"/>
      <c r="M30" s="117"/>
      <c r="N30" s="124"/>
      <c r="O30" s="124"/>
      <c r="P30" s="124"/>
      <c r="Q30" s="119"/>
      <c r="R30" s="120"/>
      <c r="S30" s="121"/>
      <c r="T30" s="104"/>
      <c r="U30" s="104"/>
    </row>
    <row r="31" spans="1:21" x14ac:dyDescent="0.25">
      <c r="A31" s="36"/>
      <c r="B31" s="39" t="s">
        <v>26</v>
      </c>
      <c r="C31" s="38">
        <v>30</v>
      </c>
      <c r="D31" s="23">
        <v>1.575</v>
      </c>
      <c r="E31" s="24">
        <v>0.21299999999999999</v>
      </c>
      <c r="F31" s="24">
        <v>12.538</v>
      </c>
      <c r="G31" s="58">
        <f>F31*4+E31*9+D31*4</f>
        <v>58.369</v>
      </c>
      <c r="H31" s="55">
        <v>22</v>
      </c>
      <c r="I31" s="29" t="s">
        <v>27</v>
      </c>
      <c r="K31" s="104"/>
      <c r="L31" s="123"/>
      <c r="M31" s="117"/>
      <c r="N31" s="124"/>
      <c r="O31" s="124"/>
      <c r="P31" s="124"/>
      <c r="Q31" s="119"/>
      <c r="R31" s="120"/>
      <c r="S31" s="127"/>
      <c r="T31" s="104"/>
      <c r="U31" s="104"/>
    </row>
    <row r="32" spans="1:21" ht="15.75" thickBot="1" x14ac:dyDescent="0.3">
      <c r="A32" s="59"/>
      <c r="B32" s="67" t="s">
        <v>28</v>
      </c>
      <c r="C32" s="34">
        <v>150</v>
      </c>
      <c r="D32" s="32">
        <v>0.6</v>
      </c>
      <c r="E32" s="91">
        <v>0.6</v>
      </c>
      <c r="F32" s="33">
        <v>14.7</v>
      </c>
      <c r="G32" s="52">
        <f>F32*4+E32*9+D32*4</f>
        <v>66.600000000000009</v>
      </c>
      <c r="H32" s="60">
        <v>24</v>
      </c>
      <c r="I32" s="26" t="s">
        <v>45</v>
      </c>
      <c r="K32" s="104"/>
      <c r="L32" s="123"/>
      <c r="M32" s="117"/>
      <c r="N32" s="124"/>
      <c r="O32" s="124"/>
      <c r="P32" s="124"/>
      <c r="Q32" s="119"/>
      <c r="R32" s="120"/>
      <c r="S32" s="121"/>
      <c r="T32" s="104"/>
      <c r="U32" s="104"/>
    </row>
    <row r="33" spans="1:21" ht="15.75" thickBot="1" x14ac:dyDescent="0.3">
      <c r="A33" s="77" t="s">
        <v>29</v>
      </c>
      <c r="B33" s="44"/>
      <c r="C33" s="46"/>
      <c r="D33" s="92">
        <f>SUM(D27:D32)</f>
        <v>36.666000000000004</v>
      </c>
      <c r="E33" s="93">
        <f>SUM(E27:E32)</f>
        <v>28.706000000000003</v>
      </c>
      <c r="F33" s="93">
        <f>SUM(F27:F32)</f>
        <v>89.814999999999998</v>
      </c>
      <c r="G33" s="94">
        <f>SUM(G27:G32)</f>
        <v>764.27800000000002</v>
      </c>
      <c r="H33" s="78" t="s">
        <v>30</v>
      </c>
      <c r="I33" s="35"/>
      <c r="K33" s="104"/>
      <c r="L33" s="123"/>
      <c r="M33" s="117"/>
      <c r="N33" s="124"/>
      <c r="O33" s="124"/>
      <c r="P33" s="124"/>
      <c r="Q33" s="119"/>
      <c r="R33" s="120"/>
      <c r="S33" s="121"/>
      <c r="T33" s="104"/>
      <c r="U33" s="104"/>
    </row>
    <row r="34" spans="1:21" ht="15.75" thickBot="1" x14ac:dyDescent="0.3">
      <c r="A34" s="79" t="s">
        <v>34</v>
      </c>
      <c r="B34" s="47"/>
      <c r="C34" s="48"/>
      <c r="D34" s="100">
        <v>22.5</v>
      </c>
      <c r="E34" s="101">
        <v>23</v>
      </c>
      <c r="F34" s="101">
        <v>95.75</v>
      </c>
      <c r="G34" s="101">
        <v>680</v>
      </c>
      <c r="H34" s="83" t="s">
        <v>33</v>
      </c>
      <c r="I34" s="37">
        <f>C29+C30+C31+C32+163+37</f>
        <v>610</v>
      </c>
      <c r="K34" s="128"/>
      <c r="L34" s="104"/>
      <c r="M34" s="129"/>
      <c r="N34" s="130"/>
      <c r="O34" s="130"/>
      <c r="P34" s="130"/>
      <c r="Q34" s="131"/>
      <c r="R34" s="132"/>
      <c r="S34" s="133"/>
      <c r="T34" s="104"/>
      <c r="U34" s="104"/>
    </row>
    <row r="35" spans="1:21" x14ac:dyDescent="0.25">
      <c r="K35" s="134"/>
      <c r="L35" s="104"/>
      <c r="M35" s="104"/>
      <c r="N35" s="135"/>
      <c r="O35" s="135"/>
      <c r="P35" s="136"/>
      <c r="Q35" s="137"/>
      <c r="R35" s="138"/>
      <c r="S35" s="139"/>
      <c r="T35" s="104"/>
      <c r="U35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2022-03-18T20:48:40Z</dcterms:modified>
</cp:coreProperties>
</file>