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4" sheetId="7" r:id="rId1"/>
  </sheets>
  <calcPr calcId="145621" iterateDelta="1E-4"/>
</workbook>
</file>

<file path=xl/calcChain.xml><?xml version="1.0" encoding="utf-8"?>
<calcChain xmlns="http://schemas.openxmlformats.org/spreadsheetml/2006/main">
  <c r="I30" i="7" l="1"/>
  <c r="F29" i="7"/>
  <c r="E29" i="7"/>
  <c r="D29" i="7"/>
  <c r="G28" i="7"/>
  <c r="G27" i="7"/>
  <c r="G26" i="7"/>
  <c r="G25" i="7"/>
  <c r="G24" i="7"/>
  <c r="G23" i="7"/>
  <c r="G29" i="7" s="1"/>
  <c r="S17" i="7" l="1"/>
  <c r="P16" i="7"/>
  <c r="O16" i="7"/>
  <c r="N16" i="7"/>
  <c r="Q15" i="7"/>
  <c r="Q14" i="7"/>
  <c r="Q13" i="7"/>
  <c r="Q12" i="7"/>
  <c r="Q11" i="7"/>
  <c r="Q16" i="7" s="1"/>
  <c r="Q10" i="7"/>
  <c r="Q9" i="7"/>
  <c r="I16" i="7"/>
  <c r="F15" i="7"/>
  <c r="E15" i="7"/>
  <c r="D15" i="7"/>
  <c r="G13" i="7"/>
  <c r="G12" i="7"/>
  <c r="G11" i="7"/>
  <c r="G10" i="7"/>
  <c r="G9" i="7"/>
  <c r="G15" i="7" s="1"/>
</calcChain>
</file>

<file path=xl/sharedStrings.xml><?xml version="1.0" encoding="utf-8"?>
<sst xmlns="http://schemas.openxmlformats.org/spreadsheetml/2006/main" count="138" uniqueCount="59">
  <si>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</si>
  <si>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</si>
  <si>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</si>
  <si>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</si>
  <si>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</si>
  <si>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</si>
  <si>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</si>
  <si>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</si>
  <si>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</si>
  <si>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</si>
  <si>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жиры</t>
  </si>
  <si>
    <t>углеводы</t>
  </si>
  <si>
    <t>ческая</t>
  </si>
  <si>
    <t>цептуры</t>
  </si>
  <si>
    <t>Сборнику</t>
  </si>
  <si>
    <t>Б</t>
  </si>
  <si>
    <t>Ж</t>
  </si>
  <si>
    <t>У</t>
  </si>
  <si>
    <t>ценность</t>
  </si>
  <si>
    <t>Тех.Карты</t>
  </si>
  <si>
    <t>рецептур</t>
  </si>
  <si>
    <t>неделя</t>
  </si>
  <si>
    <t>День</t>
  </si>
  <si>
    <t>Хлеб пшеничный</t>
  </si>
  <si>
    <t>Пром.пр.</t>
  </si>
  <si>
    <t>Фрукты свежие ( яблоко )</t>
  </si>
  <si>
    <t>итого за завтрак</t>
  </si>
  <si>
    <t>суммарный обьём</t>
  </si>
  <si>
    <t>Хлеб ржанной</t>
  </si>
  <si>
    <t>итого за обед</t>
  </si>
  <si>
    <t>порций гр.</t>
  </si>
  <si>
    <t>Норма по СанПин</t>
  </si>
  <si>
    <t>Чай с сахаром</t>
  </si>
  <si>
    <t>376/11</t>
  </si>
  <si>
    <t>Овощи солёные (огурец)</t>
  </si>
  <si>
    <t>70 /11</t>
  </si>
  <si>
    <t>2 -я</t>
  </si>
  <si>
    <t>6 -й</t>
  </si>
  <si>
    <t>83/11</t>
  </si>
  <si>
    <t>Плов с говядиной</t>
  </si>
  <si>
    <t>265/11</t>
  </si>
  <si>
    <t>338/11</t>
  </si>
  <si>
    <t>6-й</t>
  </si>
  <si>
    <t xml:space="preserve">Борщ с картофелем </t>
  </si>
  <si>
    <t>Овощи соленые (огурец)</t>
  </si>
  <si>
    <t>55 / 120</t>
  </si>
  <si>
    <t>Чай с молоком</t>
  </si>
  <si>
    <t>378/11</t>
  </si>
  <si>
    <t>день 6</t>
  </si>
  <si>
    <t>40 / 160</t>
  </si>
  <si>
    <t>Кондитерка (печенье)</t>
  </si>
  <si>
    <t xml:space="preserve">      Возрастная категория:      с   7  до 11 лет</t>
  </si>
  <si>
    <t xml:space="preserve">Сезон : </t>
  </si>
  <si>
    <t>ЗИМА  -  ВЕСНА     20__22  год.</t>
  </si>
  <si>
    <t>ЗАВТРАК</t>
  </si>
  <si>
    <r>
      <t xml:space="preserve">ЗИМА - ВЕСНА    </t>
    </r>
    <r>
      <rPr>
        <sz val="10"/>
        <rFont val="Arial Cyr"/>
        <charset val="204"/>
      </rPr>
      <t>20_22_  год.</t>
    </r>
  </si>
  <si>
    <t>ОБЕД</t>
  </si>
  <si>
    <t xml:space="preserve">      Возрастная категория:      с   12   лет и старше</t>
  </si>
  <si>
    <t>ЗИМА  -  ВЕСНА     20_22_ 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</si>
</sst>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"/>
    <numFmt numFmtId="166" formatCode="0.000"/>
  </numFmts>
  <fonts count="3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8"/>
      <name val="Arial Cyr"/>
      <charset val="204"/>
    </font>
    <font>
      <b/>
      <sz val="7.5"/>
      <color rgb="FF002060"/>
      <name val="Times New Roman"/>
      <family val="1"/>
      <charset val="204"/>
    </font>
    <font>
      <b/>
      <sz val="7"/>
      <color rgb="FF002060"/>
      <name val="Times New Roman"/>
      <family val="1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17" fillId="0" borderId="12" xfId="0" applyFont="1" applyBorder="1" applyAlignment="1">
      <alignment horizontal="center" vertical="center"/>
    </xf>
    <xf numFmtId="0" fontId="0" fillId="0" borderId="4" xfId="0" applyBorder="1"/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/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18" fillId="0" borderId="7" xfId="0" applyFont="1" applyBorder="1"/>
    <xf numFmtId="0" fontId="5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 vertical="center" wrapText="1"/>
    </xf>
    <xf numFmtId="1" fontId="14" fillId="0" borderId="36" xfId="0" applyNumberFormat="1" applyFont="1" applyBorder="1" applyAlignment="1">
      <alignment horizontal="center"/>
    </xf>
    <xf numFmtId="0" fontId="6" fillId="0" borderId="39" xfId="0" applyFont="1" applyBorder="1" applyAlignment="1">
      <alignment horizontal="right"/>
    </xf>
    <xf numFmtId="0" fontId="11" fillId="0" borderId="17" xfId="0" applyFont="1" applyBorder="1" applyAlignment="1">
      <alignment horizontal="center" vertical="center"/>
    </xf>
    <xf numFmtId="0" fontId="3" fillId="0" borderId="23" xfId="0" applyFont="1" applyBorder="1"/>
    <xf numFmtId="0" fontId="6" fillId="0" borderId="29" xfId="0" applyFont="1" applyBorder="1" applyAlignment="1">
      <alignment horizontal="right"/>
    </xf>
    <xf numFmtId="2" fontId="7" fillId="0" borderId="17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0" fontId="3" fillId="0" borderId="38" xfId="0" applyFont="1" applyBorder="1"/>
    <xf numFmtId="0" fontId="3" fillId="0" borderId="38" xfId="0" applyFont="1" applyBorder="1" applyAlignment="1">
      <alignment horizontal="center"/>
    </xf>
    <xf numFmtId="164" fontId="6" fillId="0" borderId="38" xfId="0" applyNumberFormat="1" applyFont="1" applyBorder="1" applyAlignment="1">
      <alignment horizontal="right"/>
    </xf>
    <xf numFmtId="0" fontId="18" fillId="0" borderId="13" xfId="0" applyFont="1" applyBorder="1" applyAlignment="1">
      <alignment horizontal="left"/>
    </xf>
    <xf numFmtId="0" fontId="0" fillId="0" borderId="17" xfId="0" applyBorder="1"/>
    <xf numFmtId="0" fontId="18" fillId="0" borderId="9" xfId="0" applyFont="1" applyBorder="1" applyAlignment="1">
      <alignment horizontal="center"/>
    </xf>
    <xf numFmtId="0" fontId="3" fillId="0" borderId="3" xfId="0" applyFont="1" applyBorder="1"/>
    <xf numFmtId="0" fontId="3" fillId="0" borderId="30" xfId="0" applyFont="1" applyBorder="1"/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0" fillId="2" borderId="11" xfId="0" applyFont="1" applyFill="1" applyBorder="1" applyAlignment="1">
      <alignment horizontal="right"/>
    </xf>
    <xf numFmtId="0" fontId="0" fillId="0" borderId="11" xfId="0" applyBorder="1"/>
    <xf numFmtId="2" fontId="9" fillId="0" borderId="33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0" fillId="0" borderId="7" xfId="0" applyBorder="1"/>
    <xf numFmtId="1" fontId="14" fillId="0" borderId="38" xfId="0" applyNumberFormat="1" applyFont="1" applyBorder="1" applyAlignment="1">
      <alignment horizontal="center"/>
    </xf>
    <xf numFmtId="0" fontId="3" fillId="0" borderId="29" xfId="0" applyFont="1" applyBorder="1"/>
    <xf numFmtId="0" fontId="3" fillId="0" borderId="3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3" fillId="0" borderId="34" xfId="0" applyFont="1" applyBorder="1"/>
    <xf numFmtId="0" fontId="3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0" fillId="0" borderId="19" xfId="0" applyBorder="1"/>
    <xf numFmtId="2" fontId="23" fillId="2" borderId="28" xfId="0" applyNumberFormat="1" applyFont="1" applyFill="1" applyBorder="1" applyAlignment="1">
      <alignment horizontal="center"/>
    </xf>
    <xf numFmtId="2" fontId="23" fillId="2" borderId="8" xfId="0" applyNumberFormat="1" applyFont="1" applyFill="1" applyBorder="1" applyAlignment="1">
      <alignment horizontal="center"/>
    </xf>
    <xf numFmtId="165" fontId="23" fillId="2" borderId="31" xfId="0" applyNumberFormat="1" applyFont="1" applyFill="1" applyBorder="1" applyAlignment="1">
      <alignment horizontal="center"/>
    </xf>
    <xf numFmtId="0" fontId="19" fillId="0" borderId="21" xfId="0" applyFont="1" applyBorder="1" applyAlignment="1">
      <alignment horizontal="left"/>
    </xf>
    <xf numFmtId="0" fontId="20" fillId="0" borderId="21" xfId="0" applyFont="1" applyBorder="1" applyAlignment="1">
      <alignment horizontal="center" vertical="center"/>
    </xf>
    <xf numFmtId="0" fontId="3" fillId="0" borderId="25" xfId="0" applyFont="1" applyBorder="1"/>
    <xf numFmtId="164" fontId="6" fillId="0" borderId="25" xfId="0" applyNumberFormat="1" applyFont="1" applyBorder="1" applyAlignment="1">
      <alignment horizontal="right"/>
    </xf>
    <xf numFmtId="2" fontId="6" fillId="0" borderId="37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0" fontId="3" fillId="0" borderId="22" xfId="0" applyFont="1" applyBorder="1"/>
    <xf numFmtId="1" fontId="14" fillId="0" borderId="14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5" fontId="23" fillId="2" borderId="8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right"/>
    </xf>
    <xf numFmtId="2" fontId="13" fillId="0" borderId="6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2" fontId="16" fillId="2" borderId="28" xfId="0" applyNumberFormat="1" applyFont="1" applyFill="1" applyBorder="1" applyAlignment="1">
      <alignment horizontal="center"/>
    </xf>
    <xf numFmtId="2" fontId="16" fillId="2" borderId="8" xfId="0" applyNumberFormat="1" applyFont="1" applyFill="1" applyBorder="1" applyAlignment="1">
      <alignment horizontal="center"/>
    </xf>
    <xf numFmtId="0" fontId="3" fillId="0" borderId="20" xfId="0" applyFont="1" applyBorder="1"/>
    <xf numFmtId="1" fontId="14" fillId="0" borderId="29" xfId="0" applyNumberFormat="1" applyFont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0" xfId="0" applyFont="1" applyBorder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2" fontId="1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" fontId="1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center"/>
    </xf>
    <xf numFmtId="2" fontId="24" fillId="2" borderId="0" xfId="0" applyNumberFormat="1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0" borderId="0" xfId="0" applyAlignment="1">
      <alignment horizontal="left"/>
    </xf>
    <xf numFmtId="0" fontId="27" fillId="0" borderId="0" xfId="0" applyFont="1"/>
    <xf numFmtId="0" fontId="28" fillId="0" borderId="0" xfId="0" applyFont="1"/>
    <xf numFmtId="0" fontId="30" fillId="0" borderId="0" xfId="0" applyFont="1" applyAlignment="1">
      <alignment horizontal="left"/>
    </xf>
    <xf numFmtId="0" fontId="4" fillId="0" borderId="0" xfId="0" applyFont="1"/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workbookViewId="0">
      <selection activeCell="K22" sqref="K22"/>
    </sheetView>
  </sheetViews>
  <sheetFormatPr defaultRowHeight="15" x14ac:dyDescent="0.25"/>
  <cols>
    <col min="2" max="2" width="23.85546875" customWidth="1"/>
    <col min="12" max="12" width="26.28515625" customWidth="1"/>
  </cols>
  <sheetData>
    <row r="1" spans="1:19" x14ac:dyDescent="0.25">
      <c r="A1" t="s">
        <v>48</v>
      </c>
    </row>
    <row r="4" spans="1:19" ht="15.75" x14ac:dyDescent="0.25">
      <c r="A4" s="148" t="s">
        <v>51</v>
      </c>
      <c r="B4" s="149"/>
      <c r="D4" s="150"/>
      <c r="E4" s="151" t="s">
        <v>52</v>
      </c>
      <c r="F4" s="149" t="s">
        <v>53</v>
      </c>
      <c r="G4" s="149"/>
      <c r="H4" s="149"/>
      <c r="K4" s="148" t="s">
        <v>51</v>
      </c>
      <c r="L4" s="149"/>
      <c r="N4" s="150"/>
      <c r="O4" s="148" t="s">
        <v>52</v>
      </c>
      <c r="P4" s="150"/>
      <c r="Q4" s="152" t="s">
        <v>55</v>
      </c>
      <c r="R4" s="149"/>
      <c r="S4" s="149"/>
    </row>
    <row r="5" spans="1:19" ht="15.75" thickBot="1" x14ac:dyDescent="0.3">
      <c r="B5" t="s">
        <v>54</v>
      </c>
      <c r="L5" t="s">
        <v>56</v>
      </c>
    </row>
    <row r="6" spans="1:19" ht="15.75" thickBot="1" x14ac:dyDescent="0.3">
      <c r="A6" s="1" t="s">
        <v>0</v>
      </c>
      <c r="B6" s="2"/>
      <c r="C6" s="3" t="s">
        <v>1</v>
      </c>
      <c r="D6" s="4" t="s">
        <v>2</v>
      </c>
      <c r="E6" s="4"/>
      <c r="F6" s="4"/>
      <c r="G6" s="5" t="s">
        <v>3</v>
      </c>
      <c r="H6" s="6" t="s">
        <v>4</v>
      </c>
      <c r="I6" s="7" t="s">
        <v>5</v>
      </c>
      <c r="K6" s="1" t="s">
        <v>0</v>
      </c>
      <c r="L6" s="2"/>
      <c r="M6" s="3" t="s">
        <v>1</v>
      </c>
      <c r="N6" s="4" t="s">
        <v>2</v>
      </c>
      <c r="O6" s="4"/>
      <c r="P6" s="4"/>
      <c r="Q6" s="5" t="s">
        <v>3</v>
      </c>
      <c r="R6" s="6" t="s">
        <v>4</v>
      </c>
      <c r="S6" s="7" t="s">
        <v>5</v>
      </c>
    </row>
    <row r="7" spans="1:19" x14ac:dyDescent="0.25">
      <c r="A7" s="8" t="s">
        <v>6</v>
      </c>
      <c r="B7" s="9" t="s">
        <v>7</v>
      </c>
      <c r="C7" s="10" t="s">
        <v>8</v>
      </c>
      <c r="D7" s="11" t="s">
        <v>9</v>
      </c>
      <c r="E7" s="11" t="s">
        <v>10</v>
      </c>
      <c r="F7" s="11" t="s">
        <v>11</v>
      </c>
      <c r="G7" s="12" t="s">
        <v>12</v>
      </c>
      <c r="H7" s="13" t="s">
        <v>13</v>
      </c>
      <c r="I7" s="14" t="s">
        <v>14</v>
      </c>
      <c r="K7" s="8" t="s">
        <v>6</v>
      </c>
      <c r="L7" s="9" t="s">
        <v>7</v>
      </c>
      <c r="M7" s="10" t="s">
        <v>8</v>
      </c>
      <c r="N7" s="11" t="s">
        <v>9</v>
      </c>
      <c r="O7" s="11" t="s">
        <v>10</v>
      </c>
      <c r="P7" s="11" t="s">
        <v>11</v>
      </c>
      <c r="Q7" s="12" t="s">
        <v>12</v>
      </c>
      <c r="R7" s="13" t="s">
        <v>13</v>
      </c>
      <c r="S7" s="14" t="s">
        <v>14</v>
      </c>
    </row>
    <row r="8" spans="1:19" ht="15.75" thickBot="1" x14ac:dyDescent="0.3">
      <c r="A8" s="79"/>
      <c r="B8" s="16"/>
      <c r="C8" s="66"/>
      <c r="D8" s="17" t="s">
        <v>15</v>
      </c>
      <c r="E8" s="17" t="s">
        <v>16</v>
      </c>
      <c r="F8" s="17" t="s">
        <v>17</v>
      </c>
      <c r="G8" s="18" t="s">
        <v>18</v>
      </c>
      <c r="H8" s="19" t="s">
        <v>19</v>
      </c>
      <c r="I8" s="20" t="s">
        <v>20</v>
      </c>
      <c r="K8" s="15"/>
      <c r="L8" s="16"/>
      <c r="M8" s="66"/>
      <c r="N8" s="17" t="s">
        <v>15</v>
      </c>
      <c r="O8" s="17" t="s">
        <v>16</v>
      </c>
      <c r="P8" s="17" t="s">
        <v>17</v>
      </c>
      <c r="Q8" s="18" t="s">
        <v>18</v>
      </c>
      <c r="R8" s="62" t="s">
        <v>19</v>
      </c>
      <c r="S8" s="14" t="s">
        <v>20</v>
      </c>
    </row>
    <row r="9" spans="1:19" x14ac:dyDescent="0.25">
      <c r="A9" s="61" t="s">
        <v>21</v>
      </c>
      <c r="B9" s="80" t="s">
        <v>34</v>
      </c>
      <c r="C9" s="64">
        <v>60</v>
      </c>
      <c r="D9" s="23">
        <v>0.48</v>
      </c>
      <c r="E9" s="24">
        <v>0.12</v>
      </c>
      <c r="F9" s="24">
        <v>1.08</v>
      </c>
      <c r="G9" s="25">
        <f t="shared" ref="G9" si="0">F9*4+E9*9+D9*4</f>
        <v>7.32</v>
      </c>
      <c r="H9" s="87">
        <v>8</v>
      </c>
      <c r="I9" s="81" t="s">
        <v>35</v>
      </c>
      <c r="K9" s="61" t="s">
        <v>21</v>
      </c>
      <c r="L9" s="86" t="s">
        <v>43</v>
      </c>
      <c r="M9" s="21">
        <v>200</v>
      </c>
      <c r="N9" s="23">
        <v>3.89</v>
      </c>
      <c r="O9" s="24">
        <v>7.51</v>
      </c>
      <c r="P9" s="24">
        <v>14.53</v>
      </c>
      <c r="Q9" s="25">
        <f t="shared" ref="Q9" si="1">P9*4+O9*9+N9*4</f>
        <v>141.27000000000001</v>
      </c>
      <c r="R9" s="98">
        <v>6</v>
      </c>
      <c r="S9" s="93" t="s">
        <v>38</v>
      </c>
    </row>
    <row r="10" spans="1:19" x14ac:dyDescent="0.25">
      <c r="A10" s="27" t="s">
        <v>36</v>
      </c>
      <c r="B10" s="58" t="s">
        <v>39</v>
      </c>
      <c r="C10" s="64">
        <v>180</v>
      </c>
      <c r="D10" s="88">
        <v>12.89</v>
      </c>
      <c r="E10" s="89">
        <v>19.52</v>
      </c>
      <c r="F10" s="89">
        <v>31.6</v>
      </c>
      <c r="G10" s="25">
        <f>F10*4+E10*9+D10*4</f>
        <v>353.64000000000004</v>
      </c>
      <c r="H10" s="26">
        <v>13</v>
      </c>
      <c r="I10" s="32" t="s">
        <v>40</v>
      </c>
      <c r="K10" s="27" t="s">
        <v>36</v>
      </c>
      <c r="L10" s="43" t="s">
        <v>44</v>
      </c>
      <c r="M10" s="53">
        <v>55</v>
      </c>
      <c r="N10" s="23">
        <v>0.44</v>
      </c>
      <c r="O10" s="24">
        <v>0.11</v>
      </c>
      <c r="P10" s="24">
        <v>0.99</v>
      </c>
      <c r="Q10" s="25">
        <f>P10*4+O10*9+N10*4</f>
        <v>6.71</v>
      </c>
      <c r="R10" s="65">
        <v>26</v>
      </c>
      <c r="S10" s="96" t="s">
        <v>35</v>
      </c>
    </row>
    <row r="11" spans="1:19" ht="15.75" x14ac:dyDescent="0.25">
      <c r="A11" s="30" t="s">
        <v>22</v>
      </c>
      <c r="B11" s="58" t="s">
        <v>32</v>
      </c>
      <c r="C11" s="59">
        <v>200</v>
      </c>
      <c r="D11" s="54">
        <v>7.0000000000000007E-2</v>
      </c>
      <c r="E11" s="24">
        <v>0.02</v>
      </c>
      <c r="F11" s="24">
        <v>15</v>
      </c>
      <c r="G11" s="25">
        <f t="shared" ref="G11:G13" si="2">F11*4+E11*9+D11*4</f>
        <v>60.46</v>
      </c>
      <c r="H11" s="26">
        <v>30</v>
      </c>
      <c r="I11" s="32" t="s">
        <v>33</v>
      </c>
      <c r="K11" s="95" t="s">
        <v>22</v>
      </c>
      <c r="L11" s="44" t="s">
        <v>39</v>
      </c>
      <c r="M11" s="22" t="s">
        <v>45</v>
      </c>
      <c r="N11" s="94">
        <v>12.536</v>
      </c>
      <c r="O11" s="60">
        <v>18.856000000000002</v>
      </c>
      <c r="P11" s="60">
        <v>30.722000000000001</v>
      </c>
      <c r="Q11" s="25">
        <f t="shared" ref="Q11" si="3">P11*4+O11*9+N11*4</f>
        <v>342.73599999999999</v>
      </c>
      <c r="R11" s="99">
        <v>13</v>
      </c>
      <c r="S11" s="32" t="s">
        <v>40</v>
      </c>
    </row>
    <row r="12" spans="1:19" x14ac:dyDescent="0.25">
      <c r="A12" s="33" t="s">
        <v>42</v>
      </c>
      <c r="B12" s="58" t="s">
        <v>23</v>
      </c>
      <c r="C12" s="70">
        <v>30</v>
      </c>
      <c r="D12" s="67">
        <v>1.575</v>
      </c>
      <c r="E12" s="68">
        <v>0.21299999999999999</v>
      </c>
      <c r="F12" s="68">
        <v>12.538</v>
      </c>
      <c r="G12" s="69">
        <f t="shared" si="2"/>
        <v>58.369</v>
      </c>
      <c r="H12" s="26">
        <v>22</v>
      </c>
      <c r="I12" s="32" t="s">
        <v>24</v>
      </c>
      <c r="K12" s="27" t="s">
        <v>37</v>
      </c>
      <c r="L12" s="31" t="s">
        <v>46</v>
      </c>
      <c r="M12" s="22">
        <v>200</v>
      </c>
      <c r="N12" s="54">
        <v>1.52</v>
      </c>
      <c r="O12" s="24">
        <v>1.35</v>
      </c>
      <c r="P12" s="24">
        <v>15.9</v>
      </c>
      <c r="Q12" s="55">
        <f>P12*4+O12*9+N12*4</f>
        <v>81.83</v>
      </c>
      <c r="R12" s="65">
        <v>39</v>
      </c>
      <c r="S12" s="32" t="s">
        <v>47</v>
      </c>
    </row>
    <row r="13" spans="1:19" x14ac:dyDescent="0.25">
      <c r="A13" s="41"/>
      <c r="B13" s="58" t="s">
        <v>28</v>
      </c>
      <c r="C13" s="90">
        <v>30</v>
      </c>
      <c r="D13" s="67">
        <v>1.6950000000000001</v>
      </c>
      <c r="E13" s="68">
        <v>0.36</v>
      </c>
      <c r="F13" s="68">
        <v>15.555</v>
      </c>
      <c r="G13" s="69">
        <f t="shared" si="2"/>
        <v>72.239999999999995</v>
      </c>
      <c r="H13" s="28">
        <v>23</v>
      </c>
      <c r="I13" s="32" t="s">
        <v>24</v>
      </c>
      <c r="K13" s="41"/>
      <c r="L13" s="86" t="s">
        <v>23</v>
      </c>
      <c r="M13" s="22">
        <v>50</v>
      </c>
      <c r="N13" s="23">
        <v>2.5499999999999998</v>
      </c>
      <c r="O13" s="24">
        <v>0.42499999999999999</v>
      </c>
      <c r="P13" s="24">
        <v>25.074999999999999</v>
      </c>
      <c r="Q13" s="25">
        <f t="shared" ref="Q13:Q15" si="4">P13*4+O13*9+N13*4</f>
        <v>114.325</v>
      </c>
      <c r="R13" s="26">
        <v>31</v>
      </c>
      <c r="S13" s="32" t="s">
        <v>24</v>
      </c>
    </row>
    <row r="14" spans="1:19" ht="15.75" thickBot="1" x14ac:dyDescent="0.3">
      <c r="A14" s="56"/>
      <c r="B14" s="37"/>
      <c r="C14" s="38"/>
      <c r="D14" s="34"/>
      <c r="E14" s="82"/>
      <c r="F14" s="35"/>
      <c r="G14" s="52"/>
      <c r="H14" s="57"/>
      <c r="I14" s="39"/>
      <c r="K14" s="41"/>
      <c r="L14" s="86" t="s">
        <v>28</v>
      </c>
      <c r="M14" s="22">
        <v>30</v>
      </c>
      <c r="N14" s="23">
        <v>1.6950000000000001</v>
      </c>
      <c r="O14" s="24">
        <v>0.36</v>
      </c>
      <c r="P14" s="24">
        <v>12.55</v>
      </c>
      <c r="Q14" s="25">
        <f t="shared" si="4"/>
        <v>60.220000000000006</v>
      </c>
      <c r="R14" s="28">
        <v>32</v>
      </c>
      <c r="S14" s="29" t="s">
        <v>24</v>
      </c>
    </row>
    <row r="15" spans="1:19" ht="15.75" thickBot="1" x14ac:dyDescent="0.3">
      <c r="A15" s="71" t="s">
        <v>26</v>
      </c>
      <c r="B15" s="46"/>
      <c r="C15" s="47"/>
      <c r="D15" s="83">
        <f>SUM(D9:D14)</f>
        <v>16.71</v>
      </c>
      <c r="E15" s="91">
        <f>SUM(E9:E14)</f>
        <v>20.233000000000001</v>
      </c>
      <c r="F15" s="84">
        <f>SUM(F9:F14)</f>
        <v>75.772999999999996</v>
      </c>
      <c r="G15" s="85">
        <f>SUM(G9:G14)</f>
        <v>552.029</v>
      </c>
      <c r="H15" s="72" t="s">
        <v>27</v>
      </c>
      <c r="I15" s="40"/>
      <c r="K15" s="56"/>
      <c r="L15" s="63" t="s">
        <v>25</v>
      </c>
      <c r="M15" s="38">
        <v>155</v>
      </c>
      <c r="N15" s="34">
        <v>0.62</v>
      </c>
      <c r="O15" s="82">
        <v>0.62</v>
      </c>
      <c r="P15" s="35">
        <v>15.19</v>
      </c>
      <c r="Q15" s="36">
        <f t="shared" si="4"/>
        <v>68.820000000000007</v>
      </c>
      <c r="R15" s="28">
        <v>33</v>
      </c>
      <c r="S15" s="29" t="s">
        <v>41</v>
      </c>
    </row>
    <row r="16" spans="1:19" ht="15.75" thickBot="1" x14ac:dyDescent="0.3">
      <c r="A16" s="73" t="s">
        <v>31</v>
      </c>
      <c r="B16" s="50"/>
      <c r="C16" s="74"/>
      <c r="D16" s="75">
        <v>19.25</v>
      </c>
      <c r="E16" s="76">
        <v>19.75</v>
      </c>
      <c r="F16" s="76">
        <v>83.75</v>
      </c>
      <c r="G16" s="92">
        <v>587.5</v>
      </c>
      <c r="H16" s="78" t="s">
        <v>30</v>
      </c>
      <c r="I16" s="42">
        <f>C12+C13+C14+C11+C10+C9</f>
        <v>500</v>
      </c>
      <c r="K16" s="45" t="s">
        <v>29</v>
      </c>
      <c r="L16" s="46"/>
      <c r="M16" s="49"/>
      <c r="N16" s="83">
        <f>SUM(N9:N15)</f>
        <v>23.251000000000001</v>
      </c>
      <c r="O16" s="84">
        <f>SUM(O9:O15)</f>
        <v>29.231000000000005</v>
      </c>
      <c r="P16" s="84">
        <f>SUM(P9:P15)</f>
        <v>114.95699999999999</v>
      </c>
      <c r="Q16" s="97">
        <f>SUM(Q9:Q15)</f>
        <v>815.91100000000017</v>
      </c>
      <c r="R16" s="48" t="s">
        <v>27</v>
      </c>
      <c r="S16" s="40"/>
    </row>
    <row r="17" spans="1:19" ht="15.75" thickBot="1" x14ac:dyDescent="0.3">
      <c r="K17" s="73" t="s">
        <v>31</v>
      </c>
      <c r="L17" s="50"/>
      <c r="M17" s="51"/>
      <c r="N17" s="75">
        <v>26.95</v>
      </c>
      <c r="O17" s="76">
        <v>27.65</v>
      </c>
      <c r="P17" s="76">
        <v>117.25</v>
      </c>
      <c r="Q17" s="77">
        <v>822.5</v>
      </c>
      <c r="R17" s="78" t="s">
        <v>30</v>
      </c>
      <c r="S17" s="42">
        <f>M9+M10+M12+M13+M14+M15+55+120</f>
        <v>865</v>
      </c>
    </row>
    <row r="18" spans="1:19" ht="15.75" x14ac:dyDescent="0.25">
      <c r="A18" s="148" t="s">
        <v>57</v>
      </c>
      <c r="B18" s="149"/>
      <c r="D18" s="150"/>
      <c r="E18" s="151" t="s">
        <v>52</v>
      </c>
      <c r="F18" s="149" t="s">
        <v>58</v>
      </c>
      <c r="G18" s="149"/>
      <c r="H18" s="149"/>
    </row>
    <row r="19" spans="1:19" ht="21.75" thickBot="1" x14ac:dyDescent="0.4">
      <c r="B19" t="s">
        <v>54</v>
      </c>
      <c r="C19" s="153"/>
      <c r="D19" s="150"/>
      <c r="F19" s="150"/>
      <c r="G19" s="154"/>
      <c r="H19" s="149"/>
    </row>
    <row r="20" spans="1:19" ht="15.75" thickBot="1" x14ac:dyDescent="0.3">
      <c r="A20" s="1" t="s">
        <v>0</v>
      </c>
      <c r="B20" s="2"/>
      <c r="C20" s="3" t="s">
        <v>1</v>
      </c>
      <c r="D20" s="4" t="s">
        <v>2</v>
      </c>
      <c r="E20" s="4"/>
      <c r="F20" s="4"/>
      <c r="G20" s="5" t="s">
        <v>3</v>
      </c>
      <c r="H20" s="6" t="s">
        <v>4</v>
      </c>
      <c r="I20" s="7" t="s">
        <v>5</v>
      </c>
      <c r="K20" s="105"/>
      <c r="L20" s="106"/>
      <c r="M20" s="107"/>
      <c r="N20" s="108"/>
      <c r="O20" s="108"/>
      <c r="P20" s="108"/>
      <c r="Q20" s="107"/>
      <c r="R20" s="107"/>
      <c r="S20" s="109"/>
    </row>
    <row r="21" spans="1:19" x14ac:dyDescent="0.25">
      <c r="A21" s="8" t="s">
        <v>6</v>
      </c>
      <c r="B21" s="9" t="s">
        <v>7</v>
      </c>
      <c r="C21" s="10" t="s">
        <v>8</v>
      </c>
      <c r="D21" s="11" t="s">
        <v>9</v>
      </c>
      <c r="E21" s="11" t="s">
        <v>10</v>
      </c>
      <c r="F21" s="11" t="s">
        <v>11</v>
      </c>
      <c r="G21" s="12" t="s">
        <v>12</v>
      </c>
      <c r="H21" s="13" t="s">
        <v>13</v>
      </c>
      <c r="I21" s="14" t="s">
        <v>14</v>
      </c>
      <c r="K21" s="110"/>
      <c r="L21" s="111"/>
      <c r="M21" s="110"/>
      <c r="N21" s="112"/>
      <c r="O21" s="112"/>
      <c r="P21" s="112"/>
      <c r="Q21" s="110"/>
      <c r="R21" s="113"/>
      <c r="S21" s="114"/>
    </row>
    <row r="22" spans="1:19" ht="15.75" thickBot="1" x14ac:dyDescent="0.3">
      <c r="A22" s="79"/>
      <c r="B22" s="16"/>
      <c r="C22" s="66"/>
      <c r="D22" s="17" t="s">
        <v>15</v>
      </c>
      <c r="E22" s="17" t="s">
        <v>16</v>
      </c>
      <c r="F22" s="17" t="s">
        <v>17</v>
      </c>
      <c r="G22" s="18" t="s">
        <v>18</v>
      </c>
      <c r="H22" s="19" t="s">
        <v>19</v>
      </c>
      <c r="I22" s="20" t="s">
        <v>20</v>
      </c>
      <c r="K22" s="112"/>
      <c r="L22" s="115"/>
      <c r="M22" s="111"/>
      <c r="N22" s="116"/>
      <c r="O22" s="116"/>
      <c r="P22" s="116"/>
      <c r="Q22" s="111"/>
      <c r="R22" s="114"/>
      <c r="S22" s="114"/>
    </row>
    <row r="23" spans="1:19" x14ac:dyDescent="0.25">
      <c r="A23" s="61" t="s">
        <v>21</v>
      </c>
      <c r="B23" s="102" t="s">
        <v>34</v>
      </c>
      <c r="C23" s="21">
        <v>60</v>
      </c>
      <c r="D23" s="23">
        <v>0.48</v>
      </c>
      <c r="E23" s="24">
        <v>0.12</v>
      </c>
      <c r="F23" s="24">
        <v>1.08</v>
      </c>
      <c r="G23" s="25">
        <f t="shared" ref="G23:G28" si="5">F23*4+E23*9+D23*4</f>
        <v>7.32</v>
      </c>
      <c r="H23" s="87">
        <v>8</v>
      </c>
      <c r="I23" s="81" t="s">
        <v>35</v>
      </c>
      <c r="K23" s="117"/>
      <c r="L23" s="118"/>
      <c r="M23" s="119"/>
      <c r="N23" s="120"/>
      <c r="O23" s="120"/>
      <c r="P23" s="120"/>
      <c r="Q23" s="121"/>
      <c r="R23" s="122"/>
      <c r="S23" s="123"/>
    </row>
    <row r="24" spans="1:19" x14ac:dyDescent="0.25">
      <c r="A24" s="27" t="s">
        <v>36</v>
      </c>
      <c r="B24" s="44" t="s">
        <v>39</v>
      </c>
      <c r="C24" s="22" t="s">
        <v>49</v>
      </c>
      <c r="D24" s="88">
        <v>12.52</v>
      </c>
      <c r="E24" s="89">
        <v>19.878</v>
      </c>
      <c r="F24" s="89">
        <v>32.110999999999997</v>
      </c>
      <c r="G24" s="69">
        <f t="shared" si="5"/>
        <v>357.42599999999999</v>
      </c>
      <c r="H24" s="26">
        <v>13</v>
      </c>
      <c r="I24" s="32" t="s">
        <v>40</v>
      </c>
      <c r="K24" s="124"/>
      <c r="L24" s="118"/>
      <c r="M24" s="119"/>
      <c r="N24" s="120"/>
      <c r="O24" s="120"/>
      <c r="P24" s="120"/>
      <c r="Q24" s="121"/>
      <c r="R24" s="125"/>
      <c r="S24" s="126"/>
    </row>
    <row r="25" spans="1:19" ht="15.75" x14ac:dyDescent="0.25">
      <c r="A25" s="30" t="s">
        <v>22</v>
      </c>
      <c r="B25" s="44" t="s">
        <v>32</v>
      </c>
      <c r="C25" s="22">
        <v>200</v>
      </c>
      <c r="D25" s="54">
        <v>7.0000000000000007E-2</v>
      </c>
      <c r="E25" s="24">
        <v>0.02</v>
      </c>
      <c r="F25" s="24">
        <v>15</v>
      </c>
      <c r="G25" s="25">
        <f t="shared" si="5"/>
        <v>60.46</v>
      </c>
      <c r="H25" s="26">
        <v>30</v>
      </c>
      <c r="I25" s="32" t="s">
        <v>33</v>
      </c>
      <c r="K25" s="127"/>
      <c r="L25" s="118"/>
      <c r="M25" s="119"/>
      <c r="N25" s="128"/>
      <c r="O25" s="128"/>
      <c r="P25" s="128"/>
      <c r="Q25" s="121"/>
      <c r="R25" s="129"/>
      <c r="S25" s="130"/>
    </row>
    <row r="26" spans="1:19" x14ac:dyDescent="0.25">
      <c r="A26" s="33" t="s">
        <v>42</v>
      </c>
      <c r="B26" s="86" t="s">
        <v>50</v>
      </c>
      <c r="C26" s="22">
        <v>17</v>
      </c>
      <c r="D26" s="94">
        <v>0.71699999999999997</v>
      </c>
      <c r="E26" s="60">
        <v>0.29699999999999999</v>
      </c>
      <c r="F26" s="60">
        <v>6.8</v>
      </c>
      <c r="G26" s="25">
        <f t="shared" si="5"/>
        <v>32.741</v>
      </c>
      <c r="H26" s="103">
        <v>21</v>
      </c>
      <c r="I26" s="32" t="s">
        <v>24</v>
      </c>
      <c r="K26" s="124"/>
      <c r="L26" s="118"/>
      <c r="M26" s="119"/>
      <c r="N26" s="120"/>
      <c r="O26" s="120"/>
      <c r="P26" s="120"/>
      <c r="Q26" s="121"/>
      <c r="R26" s="125"/>
      <c r="S26" s="130"/>
    </row>
    <row r="27" spans="1:19" x14ac:dyDescent="0.25">
      <c r="A27" s="41"/>
      <c r="B27" s="44" t="s">
        <v>23</v>
      </c>
      <c r="C27" s="70">
        <v>50</v>
      </c>
      <c r="D27" s="67">
        <v>2.625</v>
      </c>
      <c r="E27" s="68">
        <v>0.35499999999999998</v>
      </c>
      <c r="F27" s="104">
        <v>20.396999999999998</v>
      </c>
      <c r="G27" s="69">
        <f t="shared" si="5"/>
        <v>95.282999999999987</v>
      </c>
      <c r="H27" s="26">
        <v>22</v>
      </c>
      <c r="I27" s="32" t="s">
        <v>24</v>
      </c>
      <c r="K27" s="106"/>
      <c r="L27" s="118"/>
      <c r="M27" s="119"/>
      <c r="N27" s="120"/>
      <c r="O27" s="120"/>
      <c r="P27" s="120"/>
      <c r="Q27" s="121"/>
      <c r="R27" s="131"/>
      <c r="S27" s="130"/>
    </row>
    <row r="28" spans="1:19" ht="15.75" thickBot="1" x14ac:dyDescent="0.3">
      <c r="A28" s="56"/>
      <c r="B28" s="44" t="s">
        <v>28</v>
      </c>
      <c r="C28" s="38">
        <v>30</v>
      </c>
      <c r="D28" s="23">
        <v>1.6950000000000001</v>
      </c>
      <c r="E28" s="24">
        <v>0.36</v>
      </c>
      <c r="F28" s="24">
        <v>15.555</v>
      </c>
      <c r="G28" s="25">
        <f t="shared" si="5"/>
        <v>72.239999999999995</v>
      </c>
      <c r="H28" s="28">
        <v>23</v>
      </c>
      <c r="I28" s="32" t="s">
        <v>24</v>
      </c>
      <c r="K28" s="106"/>
      <c r="L28" s="118"/>
      <c r="M28" s="119"/>
      <c r="N28" s="132"/>
      <c r="O28" s="132"/>
      <c r="P28" s="132"/>
      <c r="Q28" s="121"/>
      <c r="R28" s="131"/>
      <c r="S28" s="130"/>
    </row>
    <row r="29" spans="1:19" ht="15.75" thickBot="1" x14ac:dyDescent="0.3">
      <c r="A29" s="71" t="s">
        <v>26</v>
      </c>
      <c r="B29" s="46"/>
      <c r="C29" s="47"/>
      <c r="D29" s="83">
        <f>SUM(D23:D28)</f>
        <v>18.106999999999999</v>
      </c>
      <c r="E29" s="91">
        <f>SUM(E23:E28)</f>
        <v>21.03</v>
      </c>
      <c r="F29" s="84">
        <f>SUM(F23:F28)</f>
        <v>90.942999999999984</v>
      </c>
      <c r="G29" s="85">
        <f>SUM(G23:G28)</f>
        <v>625.46999999999991</v>
      </c>
      <c r="H29" s="72" t="s">
        <v>27</v>
      </c>
      <c r="I29" s="40"/>
      <c r="K29" s="106"/>
      <c r="L29" s="118"/>
      <c r="M29" s="119"/>
      <c r="N29" s="120"/>
      <c r="O29" s="133"/>
      <c r="P29" s="120"/>
      <c r="Q29" s="121"/>
      <c r="R29" s="131"/>
      <c r="S29" s="130"/>
    </row>
    <row r="30" spans="1:19" ht="15.75" thickBot="1" x14ac:dyDescent="0.3">
      <c r="A30" s="73" t="s">
        <v>31</v>
      </c>
      <c r="B30" s="50"/>
      <c r="C30" s="74"/>
      <c r="D30" s="100">
        <v>22.5</v>
      </c>
      <c r="E30" s="101">
        <v>23</v>
      </c>
      <c r="F30" s="101">
        <v>95.75</v>
      </c>
      <c r="G30" s="101">
        <v>680</v>
      </c>
      <c r="H30" s="78" t="s">
        <v>30</v>
      </c>
      <c r="I30" s="42">
        <f>C23+C25+C26+C27+C28+40+160</f>
        <v>557</v>
      </c>
      <c r="K30" s="134"/>
      <c r="L30" s="135"/>
      <c r="M30" s="136"/>
      <c r="N30" s="137"/>
      <c r="O30" s="137"/>
      <c r="P30" s="137"/>
      <c r="Q30" s="138"/>
      <c r="R30" s="139"/>
      <c r="S30" s="140"/>
    </row>
    <row r="31" spans="1:19" x14ac:dyDescent="0.25">
      <c r="K31" s="141"/>
      <c r="L31" s="142"/>
      <c r="M31" s="106"/>
      <c r="N31" s="143"/>
      <c r="O31" s="143"/>
      <c r="P31" s="144"/>
      <c r="Q31" s="145"/>
      <c r="R31" s="146"/>
      <c r="S31" s="1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2022-03-18T20:50:42Z</dcterms:modified>
</cp:coreProperties>
</file>