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5" sheetId="7" r:id="rId1"/>
  </sheets>
  <calcPr calcId="145621" iterateDelta="1E-4"/>
</workbook>
</file>

<file path=xl/calcChain.xml><?xml version="1.0" encoding="utf-8"?>
<calcChain xmlns="http://schemas.openxmlformats.org/spreadsheetml/2006/main">
  <c r="I27" i="7" l="1"/>
  <c r="F26" i="7"/>
  <c r="E26" i="7"/>
  <c r="D26" i="7"/>
  <c r="G25" i="7"/>
  <c r="G24" i="7"/>
  <c r="G23" i="7"/>
  <c r="G22" i="7"/>
  <c r="G21" i="7"/>
  <c r="G26" i="7" s="1"/>
  <c r="S15" i="7" l="1"/>
  <c r="P14" i="7"/>
  <c r="O14" i="7"/>
  <c r="N14" i="7"/>
  <c r="Q13" i="7"/>
  <c r="Q12" i="7"/>
  <c r="Q11" i="7"/>
  <c r="Q10" i="7"/>
  <c r="Q9" i="7"/>
  <c r="Q8" i="7"/>
  <c r="Q14" i="7" s="1"/>
  <c r="I14" i="7"/>
  <c r="F13" i="7"/>
  <c r="E13" i="7"/>
  <c r="D13" i="7"/>
  <c r="G12" i="7"/>
  <c r="G11" i="7"/>
  <c r="G10" i="7"/>
  <c r="G9" i="7"/>
  <c r="G8" i="7"/>
  <c r="G13" i="7" s="1"/>
</calcChain>
</file>

<file path=xl/sharedStrings.xml><?xml version="1.0" encoding="utf-8"?>
<sst xmlns="http://schemas.openxmlformats.org/spreadsheetml/2006/main" count="135" uniqueCount="54">
  <si>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</si>
  <si>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</si>
  <si>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</si>
  <si>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</si>
  <si>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</si>
  <si>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</si>
  <si>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</si>
  <si>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</si>
  <si>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</si>
  <si>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</si>
  <si>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</si>
  <si>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</si>
  <si>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</si>
  <si>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</si>
  <si>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</si>
  <si>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</si>
  <si>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</si>
  <si>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</si>
  <si>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</si>
  <si>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</si>
  <si>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</si>
  <si>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</si>
  <si>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1 -я</t>
  </si>
  <si>
    <t>День</t>
  </si>
  <si>
    <t>Хлеб пшеничный</t>
  </si>
  <si>
    <t>Пром.пр.</t>
  </si>
  <si>
    <t>1 -й</t>
  </si>
  <si>
    <t>итого за завтрак</t>
  </si>
  <si>
    <t>суммарный обьём</t>
  </si>
  <si>
    <t>82/11</t>
  </si>
  <si>
    <t>205 /11</t>
  </si>
  <si>
    <t>255/11</t>
  </si>
  <si>
    <t>Сок фруктовый (яблочный)</t>
  </si>
  <si>
    <t>389/11</t>
  </si>
  <si>
    <t>Хлеб ржанной</t>
  </si>
  <si>
    <t>итого за обед</t>
  </si>
  <si>
    <t>порций гр.</t>
  </si>
  <si>
    <t>Норма по СанПин</t>
  </si>
  <si>
    <t>50 / 50</t>
  </si>
  <si>
    <t>Макароны отварные с овощами</t>
  </si>
  <si>
    <t>Печень по-строгановски</t>
  </si>
  <si>
    <t xml:space="preserve">  Пищевые вещества ( г )</t>
  </si>
  <si>
    <t>Борщ с картофелем и свежей капустой</t>
  </si>
  <si>
    <t>70 / 50</t>
  </si>
  <si>
    <t>день 1</t>
  </si>
  <si>
    <t>67 / 53</t>
  </si>
  <si>
    <t xml:space="preserve">      Возрастная категория:      с   7  до 11 лет</t>
  </si>
  <si>
    <t xml:space="preserve">Сезон : </t>
  </si>
  <si>
    <t>ЗАВТРАК</t>
  </si>
  <si>
    <t>ОБЕД</t>
  </si>
  <si>
    <t xml:space="preserve">      Возрастная категория:      с   12   лет и старше</t>
  </si>
  <si>
    <r>
      <t xml:space="preserve">ЗИМА - ВЕСНА    </t>
    </r>
    <r>
      <rPr>
        <sz val="10"/>
        <rFont val="Arial Cyr"/>
        <charset val="204"/>
      </rPr>
      <t>20_22_  год.</t>
    </r>
  </si>
  <si>
    <t>ЗИМА  -  ВЕСНА     20__22  год.</t>
  </si>
  <si>
    <t>ЗИМА  -  ВЕСНА     20_22_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</si>
</sst>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name val="Arial Cyr"/>
      <charset val="204"/>
    </font>
    <font>
      <b/>
      <sz val="7.5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17" fillId="0" borderId="10" xfId="0" applyFont="1" applyBorder="1" applyAlignment="1">
      <alignment horizontal="center" vertical="center"/>
    </xf>
    <xf numFmtId="0" fontId="0" fillId="0" borderId="2" xfId="0" applyBorder="1"/>
    <xf numFmtId="0" fontId="3" fillId="0" borderId="11" xfId="0" applyFont="1" applyBorder="1" applyAlignment="1">
      <alignment horizontal="center" vertical="center"/>
    </xf>
    <xf numFmtId="0" fontId="3" fillId="0" borderId="9" xfId="0" applyFont="1" applyBorder="1"/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8" fillId="0" borderId="4" xfId="0" applyFont="1" applyBorder="1"/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2" fontId="14" fillId="0" borderId="15" xfId="0" applyNumberFormat="1" applyFont="1" applyBorder="1" applyAlignment="1">
      <alignment horizontal="center" vertical="center" wrapText="1"/>
    </xf>
    <xf numFmtId="1" fontId="14" fillId="0" borderId="29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2" fontId="6" fillId="0" borderId="1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5" xfId="0" applyBorder="1"/>
    <xf numFmtId="0" fontId="18" fillId="0" borderId="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27" xfId="0" applyFont="1" applyBorder="1"/>
    <xf numFmtId="0" fontId="3" fillId="0" borderId="4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2" fontId="13" fillId="0" borderId="1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0" fillId="0" borderId="9" xfId="0" applyBorder="1"/>
    <xf numFmtId="1" fontId="14" fillId="0" borderId="2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2" fillId="0" borderId="23" xfId="0" applyFont="1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1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0" fillId="0" borderId="15" xfId="0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0" fillId="0" borderId="17" xfId="0" applyBorder="1"/>
    <xf numFmtId="2" fontId="22" fillId="2" borderId="25" xfId="0" applyNumberFormat="1" applyFont="1" applyFill="1" applyBorder="1" applyAlignment="1">
      <alignment horizontal="center"/>
    </xf>
    <xf numFmtId="2" fontId="22" fillId="2" borderId="6" xfId="0" applyNumberFormat="1" applyFont="1" applyFill="1" applyBorder="1" applyAlignment="1">
      <alignment horizontal="center"/>
    </xf>
    <xf numFmtId="164" fontId="22" fillId="2" borderId="28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2" fillId="0" borderId="18" xfId="0" applyFont="1" applyBorder="1"/>
    <xf numFmtId="1" fontId="14" fillId="0" borderId="12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6" fillId="2" borderId="25" xfId="0" applyNumberFormat="1" applyFont="1" applyFill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0" fontId="27" fillId="0" borderId="0" xfId="0" applyFont="1"/>
    <xf numFmtId="0" fontId="28" fillId="0" borderId="0" xfId="0" applyFont="1"/>
    <xf numFmtId="0" fontId="30" fillId="0" borderId="0" xfId="0" applyFont="1" applyAlignment="1">
      <alignment horizontal="left"/>
    </xf>
    <xf numFmtId="0" fontId="3" fillId="0" borderId="0" xfId="0" applyFont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tabSelected="1" topLeftCell="C1" workbookViewId="0">
      <selection activeCell="F16" sqref="F16"/>
    </sheetView>
  </sheetViews>
  <sheetFormatPr defaultRowHeight="15" x14ac:dyDescent="0.25"/>
  <cols>
    <col min="2" max="2" width="28.28515625" customWidth="1"/>
    <col min="12" max="12" width="33.7109375" customWidth="1"/>
  </cols>
  <sheetData>
    <row r="2" spans="1:19" x14ac:dyDescent="0.25">
      <c r="A2" t="s">
        <v>44</v>
      </c>
    </row>
    <row r="3" spans="1:19" ht="15.75" x14ac:dyDescent="0.25">
      <c r="A3" s="125" t="s">
        <v>46</v>
      </c>
      <c r="B3" s="126"/>
      <c r="D3" s="127"/>
      <c r="E3" s="128" t="s">
        <v>47</v>
      </c>
      <c r="F3" s="126" t="s">
        <v>52</v>
      </c>
      <c r="G3" s="126"/>
      <c r="H3" s="126"/>
      <c r="K3" s="125" t="s">
        <v>46</v>
      </c>
      <c r="L3" s="126"/>
      <c r="N3" s="127"/>
      <c r="O3" s="125" t="s">
        <v>47</v>
      </c>
      <c r="P3" s="127"/>
      <c r="Q3" s="129" t="s">
        <v>51</v>
      </c>
      <c r="R3" s="126"/>
      <c r="S3" s="126"/>
    </row>
    <row r="4" spans="1:19" ht="15.75" thickBot="1" x14ac:dyDescent="0.3">
      <c r="B4" t="s">
        <v>48</v>
      </c>
      <c r="L4" t="s">
        <v>49</v>
      </c>
    </row>
    <row r="5" spans="1:19" ht="15.75" thickBot="1" x14ac:dyDescent="0.3">
      <c r="A5" s="53" t="s">
        <v>0</v>
      </c>
      <c r="B5" s="2"/>
      <c r="C5" s="54" t="s">
        <v>1</v>
      </c>
      <c r="D5" s="4" t="s">
        <v>2</v>
      </c>
      <c r="E5" s="4"/>
      <c r="F5" s="4"/>
      <c r="G5" s="55" t="s">
        <v>3</v>
      </c>
      <c r="H5" s="56" t="s">
        <v>4</v>
      </c>
      <c r="I5" s="51" t="s">
        <v>5</v>
      </c>
      <c r="K5" s="1" t="s">
        <v>0</v>
      </c>
      <c r="L5" s="2"/>
      <c r="M5" s="3" t="s">
        <v>1</v>
      </c>
      <c r="N5" s="4" t="s">
        <v>41</v>
      </c>
      <c r="O5" s="4"/>
      <c r="P5" s="4"/>
      <c r="Q5" s="5" t="s">
        <v>3</v>
      </c>
      <c r="R5" s="6" t="s">
        <v>4</v>
      </c>
      <c r="S5" s="7" t="s">
        <v>5</v>
      </c>
    </row>
    <row r="6" spans="1:19" x14ac:dyDescent="0.25">
      <c r="A6" s="57" t="s">
        <v>6</v>
      </c>
      <c r="B6" s="9" t="s">
        <v>7</v>
      </c>
      <c r="C6" s="45" t="s">
        <v>8</v>
      </c>
      <c r="D6" s="58" t="s">
        <v>9</v>
      </c>
      <c r="E6" s="58" t="s">
        <v>10</v>
      </c>
      <c r="F6" s="58" t="s">
        <v>11</v>
      </c>
      <c r="G6" s="24" t="s">
        <v>12</v>
      </c>
      <c r="H6" s="13" t="s">
        <v>13</v>
      </c>
      <c r="I6" s="14" t="s">
        <v>14</v>
      </c>
      <c r="K6" s="8" t="s">
        <v>6</v>
      </c>
      <c r="L6" s="9" t="s">
        <v>7</v>
      </c>
      <c r="M6" s="10" t="s">
        <v>8</v>
      </c>
      <c r="N6" s="11" t="s">
        <v>9</v>
      </c>
      <c r="O6" s="11" t="s">
        <v>10</v>
      </c>
      <c r="P6" s="11" t="s">
        <v>11</v>
      </c>
      <c r="Q6" s="12" t="s">
        <v>12</v>
      </c>
      <c r="R6" s="13" t="s">
        <v>13</v>
      </c>
      <c r="S6" s="14" t="s">
        <v>14</v>
      </c>
    </row>
    <row r="7" spans="1:19" ht="15.75" thickBot="1" x14ac:dyDescent="0.3">
      <c r="A7" s="59"/>
      <c r="B7" s="16"/>
      <c r="C7" s="60"/>
      <c r="D7" s="18" t="s">
        <v>15</v>
      </c>
      <c r="E7" s="18" t="s">
        <v>16</v>
      </c>
      <c r="F7" s="18" t="s">
        <v>17</v>
      </c>
      <c r="G7" s="18" t="s">
        <v>18</v>
      </c>
      <c r="H7" s="19" t="s">
        <v>19</v>
      </c>
      <c r="I7" s="20" t="s">
        <v>20</v>
      </c>
      <c r="K7" s="15"/>
      <c r="L7" s="16"/>
      <c r="M7" s="60"/>
      <c r="N7" s="17" t="s">
        <v>15</v>
      </c>
      <c r="O7" s="17" t="s">
        <v>16</v>
      </c>
      <c r="P7" s="17" t="s">
        <v>17</v>
      </c>
      <c r="Q7" s="18" t="s">
        <v>18</v>
      </c>
      <c r="R7" s="19" t="s">
        <v>19</v>
      </c>
      <c r="S7" s="20" t="s">
        <v>20</v>
      </c>
    </row>
    <row r="8" spans="1:19" x14ac:dyDescent="0.25">
      <c r="A8" s="2"/>
      <c r="B8" s="61" t="s">
        <v>39</v>
      </c>
      <c r="C8" s="62">
        <v>150</v>
      </c>
      <c r="D8" s="63">
        <v>4.202</v>
      </c>
      <c r="E8" s="64">
        <v>5.51</v>
      </c>
      <c r="F8" s="64">
        <v>35.652000000000001</v>
      </c>
      <c r="G8" s="65">
        <f>F8*4+E8*9+D8*4</f>
        <v>209.006</v>
      </c>
      <c r="H8" s="32">
        <v>2</v>
      </c>
      <c r="I8" s="66" t="s">
        <v>30</v>
      </c>
      <c r="K8" s="2"/>
      <c r="L8" s="81" t="s">
        <v>42</v>
      </c>
      <c r="M8" s="21">
        <v>200</v>
      </c>
      <c r="N8" s="84">
        <v>2.44</v>
      </c>
      <c r="O8" s="22">
        <v>4.0460000000000003</v>
      </c>
      <c r="P8" s="22">
        <v>14.53</v>
      </c>
      <c r="Q8" s="23">
        <f>P8*4+O8*9+N8*4</f>
        <v>104.294</v>
      </c>
      <c r="R8" s="82">
        <v>1</v>
      </c>
      <c r="S8" s="83" t="s">
        <v>29</v>
      </c>
    </row>
    <row r="9" spans="1:19" x14ac:dyDescent="0.25">
      <c r="A9" s="67" t="s">
        <v>21</v>
      </c>
      <c r="B9" s="61" t="s">
        <v>40</v>
      </c>
      <c r="C9" s="40" t="s">
        <v>38</v>
      </c>
      <c r="D9" s="63">
        <v>12.26</v>
      </c>
      <c r="E9" s="64">
        <v>10.23</v>
      </c>
      <c r="F9" s="64">
        <v>10.6</v>
      </c>
      <c r="G9" s="65">
        <f>F9*4+E9*9+D9*4</f>
        <v>183.51</v>
      </c>
      <c r="H9" s="47">
        <v>11</v>
      </c>
      <c r="I9" s="30" t="s">
        <v>31</v>
      </c>
      <c r="K9" s="67" t="s">
        <v>21</v>
      </c>
      <c r="L9" s="61" t="s">
        <v>39</v>
      </c>
      <c r="M9" s="25">
        <v>165</v>
      </c>
      <c r="N9" s="63">
        <v>4.0220000000000002</v>
      </c>
      <c r="O9" s="27">
        <v>5.5110000000000001</v>
      </c>
      <c r="P9" s="27">
        <v>31.376999999999999</v>
      </c>
      <c r="Q9" s="28">
        <f>P9*4+O9*9+N9*4</f>
        <v>191.19499999999999</v>
      </c>
      <c r="R9" s="32">
        <v>20</v>
      </c>
      <c r="S9" s="34" t="s">
        <v>30</v>
      </c>
    </row>
    <row r="10" spans="1:19" x14ac:dyDescent="0.25">
      <c r="A10" s="31" t="s">
        <v>22</v>
      </c>
      <c r="B10" s="50" t="s">
        <v>32</v>
      </c>
      <c r="C10" s="25">
        <v>200</v>
      </c>
      <c r="D10" s="26">
        <v>1</v>
      </c>
      <c r="E10" s="27">
        <v>0</v>
      </c>
      <c r="F10" s="27">
        <v>20.92</v>
      </c>
      <c r="G10" s="48">
        <f t="shared" ref="G10:G12" si="0">F10*4+E10*9+D10*4</f>
        <v>87.68</v>
      </c>
      <c r="H10" s="68">
        <v>25</v>
      </c>
      <c r="I10" s="34" t="s">
        <v>33</v>
      </c>
      <c r="K10" s="31" t="s">
        <v>22</v>
      </c>
      <c r="L10" s="61" t="s">
        <v>40</v>
      </c>
      <c r="M10" s="40" t="s">
        <v>43</v>
      </c>
      <c r="N10" s="26">
        <v>14.564</v>
      </c>
      <c r="O10" s="27">
        <v>11.722</v>
      </c>
      <c r="P10" s="27">
        <v>10.44</v>
      </c>
      <c r="Q10" s="28">
        <f>P10*4+O10*9+N10*4</f>
        <v>205.51399999999998</v>
      </c>
      <c r="R10" s="47">
        <v>11</v>
      </c>
      <c r="S10" s="30" t="s">
        <v>31</v>
      </c>
    </row>
    <row r="11" spans="1:19" ht="15.75" x14ac:dyDescent="0.25">
      <c r="A11" s="33" t="s">
        <v>23</v>
      </c>
      <c r="B11" s="41" t="s">
        <v>24</v>
      </c>
      <c r="C11" s="69">
        <v>30</v>
      </c>
      <c r="D11" s="63">
        <v>1.575</v>
      </c>
      <c r="E11" s="64">
        <v>0.21299999999999999</v>
      </c>
      <c r="F11" s="64">
        <v>12.538</v>
      </c>
      <c r="G11" s="65">
        <f t="shared" si="0"/>
        <v>58.369</v>
      </c>
      <c r="H11" s="29">
        <v>22</v>
      </c>
      <c r="I11" s="34" t="s">
        <v>25</v>
      </c>
      <c r="K11" s="85" t="s">
        <v>23</v>
      </c>
      <c r="L11" s="50" t="s">
        <v>32</v>
      </c>
      <c r="M11" s="25">
        <v>200</v>
      </c>
      <c r="N11" s="26">
        <v>1</v>
      </c>
      <c r="O11" s="27">
        <v>0</v>
      </c>
      <c r="P11" s="27">
        <v>20.92</v>
      </c>
      <c r="Q11" s="48">
        <f t="shared" ref="Q11" si="1">P11*4+O11*9+N11*4</f>
        <v>87.68</v>
      </c>
      <c r="R11" s="68">
        <v>34</v>
      </c>
      <c r="S11" s="34" t="s">
        <v>33</v>
      </c>
    </row>
    <row r="12" spans="1:19" ht="15.75" thickBot="1" x14ac:dyDescent="0.3">
      <c r="A12" s="35" t="s">
        <v>26</v>
      </c>
      <c r="B12" s="41" t="s">
        <v>34</v>
      </c>
      <c r="C12" s="36">
        <v>20</v>
      </c>
      <c r="D12" s="63">
        <v>1.1299999999999999</v>
      </c>
      <c r="E12" s="64">
        <v>0.24</v>
      </c>
      <c r="F12" s="64">
        <v>8.3699999999999992</v>
      </c>
      <c r="G12" s="65">
        <f t="shared" si="0"/>
        <v>40.159999999999997</v>
      </c>
      <c r="H12" s="32">
        <v>23</v>
      </c>
      <c r="I12" s="49" t="s">
        <v>25</v>
      </c>
      <c r="K12" s="31" t="s">
        <v>26</v>
      </c>
      <c r="L12" s="41" t="s">
        <v>24</v>
      </c>
      <c r="M12" s="25">
        <v>50</v>
      </c>
      <c r="N12" s="26">
        <v>2.5499999999999998</v>
      </c>
      <c r="O12" s="27">
        <v>0.42499999999999999</v>
      </c>
      <c r="P12" s="27">
        <v>25.074999999999999</v>
      </c>
      <c r="Q12" s="48">
        <f>P12*4+O12*9+N12*4</f>
        <v>114.325</v>
      </c>
      <c r="R12" s="29">
        <v>31</v>
      </c>
      <c r="S12" s="34" t="s">
        <v>25</v>
      </c>
    </row>
    <row r="13" spans="1:19" ht="15.75" thickBot="1" x14ac:dyDescent="0.3">
      <c r="A13" s="70" t="s">
        <v>27</v>
      </c>
      <c r="B13" s="46"/>
      <c r="C13" s="71"/>
      <c r="D13" s="72">
        <f>SUM(D8:D12)</f>
        <v>20.166999999999998</v>
      </c>
      <c r="E13" s="73">
        <f>SUM(E8:E12)</f>
        <v>16.192999999999998</v>
      </c>
      <c r="F13" s="73">
        <f>SUM(F8:F12)</f>
        <v>88.08</v>
      </c>
      <c r="G13" s="44">
        <f>SUM(G8:G12)</f>
        <v>578.72499999999991</v>
      </c>
      <c r="H13" s="74" t="s">
        <v>28</v>
      </c>
      <c r="I13" s="37"/>
      <c r="K13" s="38"/>
      <c r="L13" s="41" t="s">
        <v>34</v>
      </c>
      <c r="M13" s="36">
        <v>20</v>
      </c>
      <c r="N13" s="26">
        <v>1.1299999999999999</v>
      </c>
      <c r="O13" s="27">
        <v>0.24</v>
      </c>
      <c r="P13" s="27">
        <v>8.3699999999999992</v>
      </c>
      <c r="Q13" s="48">
        <f>P13*4+O13*9+N13*4</f>
        <v>40.159999999999997</v>
      </c>
      <c r="R13" s="32">
        <v>32</v>
      </c>
      <c r="S13" s="49" t="s">
        <v>25</v>
      </c>
    </row>
    <row r="14" spans="1:19" ht="15.75" thickBot="1" x14ac:dyDescent="0.3">
      <c r="A14" s="75" t="s">
        <v>37</v>
      </c>
      <c r="B14" s="52"/>
      <c r="C14" s="76"/>
      <c r="D14" s="77">
        <v>19.25</v>
      </c>
      <c r="E14" s="78">
        <v>19.75</v>
      </c>
      <c r="F14" s="78">
        <v>83.75</v>
      </c>
      <c r="G14" s="79">
        <v>587.5</v>
      </c>
      <c r="H14" s="80" t="s">
        <v>36</v>
      </c>
      <c r="I14" s="39">
        <f>C8+C10+C11+C12+100</f>
        <v>500</v>
      </c>
      <c r="K14" s="42" t="s">
        <v>35</v>
      </c>
      <c r="L14" s="46"/>
      <c r="M14" s="71"/>
      <c r="N14" s="72">
        <f>SUM(N8:N13)</f>
        <v>25.706</v>
      </c>
      <c r="O14" s="73">
        <f>SUM(O8:O13)</f>
        <v>21.943999999999999</v>
      </c>
      <c r="P14" s="73">
        <f>SUM(P8:P13)</f>
        <v>110.712</v>
      </c>
      <c r="Q14" s="86">
        <f>SUM(Q8:Q13)</f>
        <v>743.16800000000001</v>
      </c>
      <c r="R14" s="43" t="s">
        <v>28</v>
      </c>
      <c r="S14" s="37"/>
    </row>
    <row r="15" spans="1:19" ht="15.75" thickBot="1" x14ac:dyDescent="0.3">
      <c r="K15" s="75" t="s">
        <v>37</v>
      </c>
      <c r="L15" s="52"/>
      <c r="M15" s="76"/>
      <c r="N15" s="77">
        <v>26.95</v>
      </c>
      <c r="O15" s="78">
        <v>27.65</v>
      </c>
      <c r="P15" s="78">
        <v>117.25</v>
      </c>
      <c r="Q15" s="79">
        <v>822.5</v>
      </c>
      <c r="R15" s="80" t="s">
        <v>36</v>
      </c>
      <c r="S15" s="39">
        <f>M8+M9+M11+M12+M13+70+50</f>
        <v>755</v>
      </c>
    </row>
    <row r="16" spans="1:19" ht="15.75" x14ac:dyDescent="0.25">
      <c r="A16" s="125" t="s">
        <v>50</v>
      </c>
      <c r="B16" s="126"/>
      <c r="D16" s="127"/>
      <c r="E16" s="128" t="s">
        <v>47</v>
      </c>
      <c r="F16" s="126" t="s">
        <v>53</v>
      </c>
      <c r="G16" s="126"/>
      <c r="H16" s="126"/>
    </row>
    <row r="17" spans="1:9" ht="21.75" thickBot="1" x14ac:dyDescent="0.4">
      <c r="B17" t="s">
        <v>48</v>
      </c>
      <c r="C17" s="130"/>
      <c r="D17" s="127"/>
      <c r="F17" s="127"/>
      <c r="G17" s="131"/>
      <c r="H17" s="126"/>
    </row>
    <row r="18" spans="1:9" ht="15.75" thickBot="1" x14ac:dyDescent="0.3">
      <c r="A18" s="53" t="s">
        <v>0</v>
      </c>
      <c r="B18" s="2"/>
      <c r="C18" s="54" t="s">
        <v>1</v>
      </c>
      <c r="D18" s="4" t="s">
        <v>2</v>
      </c>
      <c r="E18" s="4"/>
      <c r="F18" s="4"/>
      <c r="G18" s="55" t="s">
        <v>3</v>
      </c>
      <c r="H18" s="56" t="s">
        <v>4</v>
      </c>
      <c r="I18" s="51" t="s">
        <v>5</v>
      </c>
    </row>
    <row r="19" spans="1:9" x14ac:dyDescent="0.25">
      <c r="A19" s="57" t="s">
        <v>6</v>
      </c>
      <c r="B19" s="9" t="s">
        <v>7</v>
      </c>
      <c r="C19" s="45" t="s">
        <v>8</v>
      </c>
      <c r="D19" s="58" t="s">
        <v>9</v>
      </c>
      <c r="E19" s="58" t="s">
        <v>10</v>
      </c>
      <c r="F19" s="58" t="s">
        <v>11</v>
      </c>
      <c r="G19" s="24" t="s">
        <v>12</v>
      </c>
      <c r="H19" s="13" t="s">
        <v>13</v>
      </c>
      <c r="I19" s="14" t="s">
        <v>14</v>
      </c>
    </row>
    <row r="20" spans="1:9" ht="15.75" thickBot="1" x14ac:dyDescent="0.3">
      <c r="A20" s="59"/>
      <c r="B20" s="16"/>
      <c r="C20" s="60"/>
      <c r="D20" s="18" t="s">
        <v>15</v>
      </c>
      <c r="E20" s="18" t="s">
        <v>16</v>
      </c>
      <c r="F20" s="18" t="s">
        <v>17</v>
      </c>
      <c r="G20" s="18" t="s">
        <v>18</v>
      </c>
      <c r="H20" s="19" t="s">
        <v>19</v>
      </c>
      <c r="I20" s="20" t="s">
        <v>20</v>
      </c>
    </row>
    <row r="21" spans="1:9" x14ac:dyDescent="0.25">
      <c r="A21" s="2"/>
      <c r="B21" s="61" t="s">
        <v>39</v>
      </c>
      <c r="C21" s="21">
        <v>180</v>
      </c>
      <c r="D21" s="26">
        <v>5.0419999999999998</v>
      </c>
      <c r="E21" s="27">
        <v>8.0120000000000005</v>
      </c>
      <c r="F21" s="27">
        <v>30.228999999999999</v>
      </c>
      <c r="G21" s="28">
        <f>F21*4+E21*9+D21*4</f>
        <v>213.19200000000001</v>
      </c>
      <c r="H21" s="32">
        <v>2</v>
      </c>
      <c r="I21" s="66" t="s">
        <v>30</v>
      </c>
    </row>
    <row r="22" spans="1:9" x14ac:dyDescent="0.25">
      <c r="A22" s="67" t="s">
        <v>21</v>
      </c>
      <c r="B22" s="61" t="s">
        <v>40</v>
      </c>
      <c r="C22" s="40" t="s">
        <v>45</v>
      </c>
      <c r="D22" s="26">
        <v>14.012</v>
      </c>
      <c r="E22" s="27">
        <v>15.166</v>
      </c>
      <c r="F22" s="27">
        <v>11.32</v>
      </c>
      <c r="G22" s="28">
        <f>F22*4+E22*9+D22*4</f>
        <v>237.822</v>
      </c>
      <c r="H22" s="47">
        <v>11</v>
      </c>
      <c r="I22" s="30" t="s">
        <v>31</v>
      </c>
    </row>
    <row r="23" spans="1:9" x14ac:dyDescent="0.25">
      <c r="A23" s="31" t="s">
        <v>22</v>
      </c>
      <c r="B23" s="50" t="s">
        <v>32</v>
      </c>
      <c r="C23" s="25">
        <v>200</v>
      </c>
      <c r="D23" s="26">
        <v>1</v>
      </c>
      <c r="E23" s="27">
        <v>0</v>
      </c>
      <c r="F23" s="27">
        <v>20.92</v>
      </c>
      <c r="G23" s="48">
        <f>F23*4+E23*9+D23*4</f>
        <v>87.68</v>
      </c>
      <c r="H23" s="68">
        <v>25</v>
      </c>
      <c r="I23" s="34" t="s">
        <v>33</v>
      </c>
    </row>
    <row r="24" spans="1:9" ht="15.75" x14ac:dyDescent="0.25">
      <c r="A24" s="33" t="s">
        <v>23</v>
      </c>
      <c r="B24" s="41" t="s">
        <v>24</v>
      </c>
      <c r="C24" s="25">
        <v>40</v>
      </c>
      <c r="D24" s="26">
        <v>2.04</v>
      </c>
      <c r="E24" s="27">
        <v>0.34</v>
      </c>
      <c r="F24" s="27">
        <v>20.059999999999999</v>
      </c>
      <c r="G24" s="28">
        <f>F24*4+E24*9+D24*4</f>
        <v>91.46</v>
      </c>
      <c r="H24" s="29">
        <v>22</v>
      </c>
      <c r="I24" s="34" t="s">
        <v>25</v>
      </c>
    </row>
    <row r="25" spans="1:9" ht="15.75" thickBot="1" x14ac:dyDescent="0.3">
      <c r="A25" s="35" t="s">
        <v>26</v>
      </c>
      <c r="B25" s="41" t="s">
        <v>34</v>
      </c>
      <c r="C25" s="36">
        <v>30</v>
      </c>
      <c r="D25" s="89">
        <v>1.6950000000000001</v>
      </c>
      <c r="E25" s="90">
        <v>0.36</v>
      </c>
      <c r="F25" s="90">
        <v>12.555</v>
      </c>
      <c r="G25" s="91">
        <f>F25*4+E25*9+D25*4</f>
        <v>60.24</v>
      </c>
      <c r="H25" s="32">
        <v>23</v>
      </c>
      <c r="I25" s="49" t="s">
        <v>25</v>
      </c>
    </row>
    <row r="26" spans="1:9" ht="15.75" thickBot="1" x14ac:dyDescent="0.3">
      <c r="A26" s="70" t="s">
        <v>27</v>
      </c>
      <c r="B26" s="46"/>
      <c r="C26" s="71"/>
      <c r="D26" s="72">
        <f>SUM(D21:D25)</f>
        <v>23.789000000000001</v>
      </c>
      <c r="E26" s="73">
        <f>SUM(E21:E25)</f>
        <v>23.878</v>
      </c>
      <c r="F26" s="73">
        <f>SUM(F21:F25)</f>
        <v>95.084000000000003</v>
      </c>
      <c r="G26" s="44">
        <f>SUM(G21:G25)</f>
        <v>690.39400000000001</v>
      </c>
      <c r="H26" s="74" t="s">
        <v>28</v>
      </c>
      <c r="I26" s="37"/>
    </row>
    <row r="27" spans="1:9" ht="15.75" thickBot="1" x14ac:dyDescent="0.3">
      <c r="A27" s="75" t="s">
        <v>37</v>
      </c>
      <c r="B27" s="52"/>
      <c r="C27" s="76"/>
      <c r="D27" s="87">
        <v>22.5</v>
      </c>
      <c r="E27" s="88">
        <v>23</v>
      </c>
      <c r="F27" s="88">
        <v>95.75</v>
      </c>
      <c r="G27" s="88">
        <v>680</v>
      </c>
      <c r="H27" s="80" t="s">
        <v>36</v>
      </c>
      <c r="I27" s="39">
        <f>C21+C23+C24+C25+67+53</f>
        <v>570</v>
      </c>
    </row>
    <row r="41" spans="1:9" x14ac:dyDescent="0.25">
      <c r="A41" s="92"/>
      <c r="B41" s="93"/>
      <c r="C41" s="92"/>
      <c r="D41" s="94"/>
      <c r="E41" s="94"/>
      <c r="F41" s="94"/>
      <c r="G41" s="92"/>
      <c r="H41" s="95"/>
      <c r="I41" s="96"/>
    </row>
    <row r="42" spans="1:9" x14ac:dyDescent="0.25">
      <c r="A42" s="94"/>
      <c r="B42" s="97"/>
      <c r="C42" s="93"/>
      <c r="D42" s="98"/>
      <c r="E42" s="98"/>
      <c r="F42" s="98"/>
      <c r="G42" s="93"/>
      <c r="H42" s="96"/>
      <c r="I42" s="96"/>
    </row>
    <row r="43" spans="1:9" x14ac:dyDescent="0.25">
      <c r="A43" s="99"/>
      <c r="B43" s="100"/>
      <c r="C43" s="101"/>
      <c r="D43" s="102"/>
      <c r="E43" s="102"/>
      <c r="F43" s="102"/>
      <c r="G43" s="103"/>
      <c r="H43" s="104"/>
      <c r="I43" s="105"/>
    </row>
    <row r="44" spans="1:9" x14ac:dyDescent="0.25">
      <c r="A44" s="106"/>
      <c r="B44" s="107"/>
      <c r="C44" s="101"/>
      <c r="D44" s="102"/>
      <c r="E44" s="102"/>
      <c r="F44" s="102"/>
      <c r="G44" s="103"/>
      <c r="H44" s="104"/>
      <c r="I44" s="108"/>
    </row>
    <row r="45" spans="1:9" x14ac:dyDescent="0.25">
      <c r="A45" s="109"/>
      <c r="B45" s="107"/>
      <c r="C45" s="110"/>
      <c r="D45" s="102"/>
      <c r="E45" s="102"/>
      <c r="F45" s="102"/>
      <c r="G45" s="103"/>
      <c r="H45" s="104"/>
      <c r="I45" s="105"/>
    </row>
    <row r="46" spans="1:9" ht="15.75" x14ac:dyDescent="0.25">
      <c r="A46" s="111"/>
      <c r="B46" s="100"/>
      <c r="C46" s="101"/>
      <c r="D46" s="102"/>
      <c r="E46" s="102"/>
      <c r="F46" s="102"/>
      <c r="G46" s="103"/>
      <c r="H46" s="112"/>
      <c r="I46" s="108"/>
    </row>
    <row r="47" spans="1:9" x14ac:dyDescent="0.25">
      <c r="A47" s="109"/>
      <c r="B47" s="100"/>
      <c r="C47" s="101"/>
      <c r="D47" s="102"/>
      <c r="E47" s="102"/>
      <c r="F47" s="102"/>
      <c r="G47" s="103"/>
      <c r="H47" s="104"/>
      <c r="I47" s="108"/>
    </row>
    <row r="48" spans="1:9" x14ac:dyDescent="0.25">
      <c r="A48" s="99"/>
      <c r="B48" s="100"/>
      <c r="C48" s="101"/>
      <c r="D48" s="113"/>
      <c r="E48" s="113"/>
      <c r="F48" s="113"/>
      <c r="G48" s="103"/>
      <c r="H48" s="104"/>
      <c r="I48" s="108"/>
    </row>
    <row r="49" spans="1:9" x14ac:dyDescent="0.25">
      <c r="A49" s="114"/>
      <c r="B49" s="99"/>
      <c r="C49" s="107"/>
      <c r="D49" s="115"/>
      <c r="E49" s="115"/>
      <c r="F49" s="115"/>
      <c r="G49" s="116"/>
      <c r="H49" s="117"/>
      <c r="I49" s="118"/>
    </row>
    <row r="50" spans="1:9" x14ac:dyDescent="0.25">
      <c r="A50" s="119"/>
      <c r="B50" s="99"/>
      <c r="C50" s="99"/>
      <c r="D50" s="120"/>
      <c r="E50" s="120"/>
      <c r="F50" s="121"/>
      <c r="G50" s="122"/>
      <c r="H50" s="123"/>
      <c r="I50" s="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2022-03-18T20:42:47Z</dcterms:modified>
</cp:coreProperties>
</file>