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13" i="1" l="1"/>
  <c r="V22" i="1" s="1"/>
  <c r="V23" i="1" s="1"/>
  <c r="V25" i="1" s="1"/>
  <c r="U13" i="1"/>
  <c r="U22" i="1" s="1"/>
  <c r="U23" i="1" s="1"/>
  <c r="U25" i="1" s="1"/>
  <c r="V21" i="1" l="1"/>
  <c r="U21" i="1"/>
  <c r="T13" i="1"/>
  <c r="T22" i="1" s="1"/>
  <c r="T23" i="1" s="1"/>
  <c r="T25" i="1" s="1"/>
  <c r="S13" i="1"/>
  <c r="S22" i="1" s="1"/>
  <c r="S23" i="1" s="1"/>
  <c r="S25" i="1" s="1"/>
  <c r="R13" i="1"/>
  <c r="R22" i="1" s="1"/>
  <c r="R23" i="1" s="1"/>
  <c r="R25" i="1" s="1"/>
  <c r="Q13" i="1"/>
  <c r="Q22" i="1" s="1"/>
  <c r="Q23" i="1" s="1"/>
  <c r="Q25" i="1" s="1"/>
  <c r="P13" i="1"/>
  <c r="P22" i="1" s="1"/>
  <c r="P23" i="1" s="1"/>
  <c r="P25" i="1" s="1"/>
  <c r="O13" i="1"/>
  <c r="O22" i="1" s="1"/>
  <c r="O23" i="1" s="1"/>
  <c r="O25" i="1" s="1"/>
  <c r="N13" i="1"/>
  <c r="N22" i="1" s="1"/>
  <c r="N23" i="1" s="1"/>
  <c r="N25" i="1" s="1"/>
  <c r="M13" i="1"/>
  <c r="M22" i="1" s="1"/>
  <c r="M23" i="1" s="1"/>
  <c r="M25" i="1" s="1"/>
  <c r="L13" i="1"/>
  <c r="L22" i="1" s="1"/>
  <c r="L23" i="1" s="1"/>
  <c r="L25" i="1" s="1"/>
  <c r="K13" i="1"/>
  <c r="K22" i="1" s="1"/>
  <c r="J13" i="1"/>
  <c r="J22" i="1" s="1"/>
  <c r="J23" i="1" s="1"/>
  <c r="J25" i="1" s="1"/>
  <c r="I13" i="1"/>
  <c r="I22" i="1" s="1"/>
  <c r="I23" i="1" s="1"/>
  <c r="I25" i="1" s="1"/>
  <c r="H13" i="1"/>
  <c r="H22" i="1" s="1"/>
  <c r="H23" i="1" s="1"/>
  <c r="H25" i="1" s="1"/>
  <c r="G13" i="1"/>
  <c r="G22" i="1" s="1"/>
  <c r="G23" i="1" s="1"/>
  <c r="G25" i="1" s="1"/>
  <c r="F13" i="1"/>
  <c r="F22" i="1" s="1"/>
  <c r="F23" i="1" s="1"/>
  <c r="F25" i="1" s="1"/>
  <c r="E13" i="1"/>
  <c r="E22" i="1" s="1"/>
  <c r="E23" i="1" s="1"/>
  <c r="E25" i="1" s="1"/>
  <c r="D13" i="1"/>
  <c r="D22" i="1" s="1"/>
  <c r="D23" i="1" s="1"/>
  <c r="D25" i="1" s="1"/>
  <c r="C13" i="1"/>
  <c r="C22" i="1" s="1"/>
  <c r="C23" i="1" s="1"/>
  <c r="C25" i="1" s="1"/>
  <c r="C26" i="1" l="1"/>
  <c r="D26" i="1" s="1"/>
  <c r="D21" i="1"/>
  <c r="F21" i="1"/>
  <c r="H21" i="1"/>
  <c r="J21" i="1"/>
  <c r="L21" i="1"/>
  <c r="N21" i="1"/>
  <c r="P21" i="1"/>
  <c r="R21" i="1"/>
  <c r="T21" i="1"/>
  <c r="C21" i="1"/>
  <c r="E21" i="1"/>
  <c r="G21" i="1"/>
  <c r="I21" i="1"/>
  <c r="K21" i="1"/>
  <c r="M21" i="1"/>
  <c r="O21" i="1"/>
  <c r="Q21" i="1"/>
  <c r="S21" i="1"/>
</calcChain>
</file>

<file path=xl/sharedStrings.xml><?xml version="1.0" encoding="utf-8"?>
<sst xmlns="http://schemas.openxmlformats.org/spreadsheetml/2006/main" count="48" uniqueCount="43">
  <si>
    <t>НАЧ.КЛАССЫ</t>
  </si>
  <si>
    <t>МОУ</t>
  </si>
  <si>
    <t>Петряксинская СШ</t>
  </si>
  <si>
    <t>ЧЕЛ.</t>
  </si>
  <si>
    <t>Выход</t>
  </si>
  <si>
    <t>ЗАВТРАК</t>
  </si>
  <si>
    <t>мясо</t>
  </si>
  <si>
    <t>МАСЛО СЛ.</t>
  </si>
  <si>
    <t>МАСЛО РАСТ.</t>
  </si>
  <si>
    <t>МОЛОКО</t>
  </si>
  <si>
    <t>йогурт</t>
  </si>
  <si>
    <t>сметана</t>
  </si>
  <si>
    <t>ТВОРОГ</t>
  </si>
  <si>
    <t>сыр</t>
  </si>
  <si>
    <t>ЯЙЦА</t>
  </si>
  <si>
    <t>МУКА</t>
  </si>
  <si>
    <t>РИС</t>
  </si>
  <si>
    <t>соль</t>
  </si>
  <si>
    <t>СУХАРИ</t>
  </si>
  <si>
    <t>ЛУК</t>
  </si>
  <si>
    <t>ДРОЖЖИ</t>
  </si>
  <si>
    <t>хлеб пш.</t>
  </si>
  <si>
    <t>хлеб рж.</t>
  </si>
  <si>
    <t>ВАТРУШКА С ТВОР.</t>
  </si>
  <si>
    <t>ФАРШ</t>
  </si>
  <si>
    <t>БИТОЧКИ</t>
  </si>
  <si>
    <t>РИС ОТВ.</t>
  </si>
  <si>
    <t>СОУС СМЕТ.</t>
  </si>
  <si>
    <t>ХЛЕБ пш.</t>
  </si>
  <si>
    <t>итого</t>
  </si>
  <si>
    <t>На 1чел.</t>
  </si>
  <si>
    <t>Всего</t>
  </si>
  <si>
    <t>2 ШТ.</t>
  </si>
  <si>
    <t>цена ( руб)</t>
  </si>
  <si>
    <t>Сумма (руб)</t>
  </si>
  <si>
    <t xml:space="preserve">Директор                             Билялова К.А.           </t>
  </si>
  <si>
    <t>Севбянова С.Ф.</t>
  </si>
  <si>
    <t>Бухгалтер     Ускова М.А.</t>
  </si>
  <si>
    <t>Повар Атауллина Э.Р.</t>
  </si>
  <si>
    <t>ЧАЙ</t>
  </si>
  <si>
    <t>ЧАЙ С ЛИМОНОМ</t>
  </si>
  <si>
    <t>сахар</t>
  </si>
  <si>
    <t>лимон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</si>
</sst>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textRotation="90"/>
    </xf>
    <xf numFmtId="0" fontId="4" fillId="0" borderId="2" xfId="0" applyFont="1" applyBorder="1"/>
    <xf numFmtId="0" fontId="5" fillId="0" borderId="3" xfId="0" applyFont="1" applyBorder="1" applyAlignment="1">
      <alignment textRotation="90"/>
    </xf>
    <xf numFmtId="0" fontId="4" fillId="0" borderId="3" xfId="0" applyFont="1" applyBorder="1" applyAlignment="1">
      <alignment textRotation="90"/>
    </xf>
    <xf numFmtId="0" fontId="2" fillId="0" borderId="0" xfId="0" applyFont="1" applyBorder="1" applyAlignment="1">
      <alignment textRotation="90"/>
    </xf>
    <xf numFmtId="0" fontId="4" fillId="0" borderId="1" xfId="0" applyFont="1" applyBorder="1"/>
    <xf numFmtId="0" fontId="4" fillId="0" borderId="4" xfId="0" applyFont="1" applyBorder="1"/>
    <xf numFmtId="0" fontId="2" fillId="0" borderId="0" xfId="0" applyFont="1" applyBorder="1"/>
    <xf numFmtId="1" fontId="4" fillId="0" borderId="1" xfId="0" applyNumberFormat="1" applyFont="1" applyBorder="1"/>
    <xf numFmtId="0" fontId="4" fillId="0" borderId="5" xfId="0" applyFont="1" applyBorder="1"/>
    <xf numFmtId="2" fontId="4" fillId="0" borderId="6" xfId="0" applyNumberFormat="1" applyFont="1" applyBorder="1"/>
    <xf numFmtId="0" fontId="0" fillId="0" borderId="1" xfId="0" applyBorder="1"/>
    <xf numFmtId="0" fontId="6" fillId="0" borderId="5" xfId="0" applyFont="1" applyBorder="1"/>
    <xf numFmtId="2" fontId="6" fillId="0" borderId="6" xfId="0" applyNumberFormat="1" applyFont="1" applyBorder="1"/>
    <xf numFmtId="2" fontId="6" fillId="0" borderId="0" xfId="0" applyNumberFormat="1" applyFont="1" applyBorder="1" applyAlignment="1">
      <alignment horizontal="center"/>
    </xf>
    <xf numFmtId="0" fontId="4" fillId="0" borderId="0" xfId="0" applyFont="1"/>
    <xf numFmtId="14" fontId="3" fillId="0" borderId="0" xfId="0" applyNumberFormat="1" applyFont="1"/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workbookViewId="0">
      <selection activeCell="Z10" sqref="Z10"/>
    </sheetView>
  </sheetViews>
  <sheetFormatPr defaultRowHeight="15" x14ac:dyDescent="0.25"/>
  <cols>
    <col min="1" max="1" width="7.42578125" customWidth="1"/>
    <col min="2" max="2" width="6.85546875" customWidth="1"/>
    <col min="3" max="3" width="8.7109375" customWidth="1"/>
    <col min="4" max="5" width="5.7109375" customWidth="1"/>
    <col min="6" max="6" width="6.7109375" customWidth="1"/>
    <col min="7" max="8" width="7.7109375" customWidth="1"/>
    <col min="9" max="9" width="17.5703125" bestFit="1" customWidth="1"/>
    <col min="10" max="10" width="7.85546875" customWidth="1"/>
    <col min="11" max="11" width="7.7109375" customWidth="1"/>
    <col min="12" max="12" width="6.7109375" customWidth="1"/>
    <col min="13" max="13" width="6.28515625" customWidth="1"/>
    <col min="14" max="14" width="4.5703125" customWidth="1"/>
    <col min="15" max="15" width="5.85546875" customWidth="1"/>
    <col min="16" max="16" width="4.7109375" customWidth="1"/>
    <col min="17" max="17" width="6" customWidth="1"/>
    <col min="18" max="18" width="5.7109375" customWidth="1"/>
    <col min="19" max="19" width="5.140625" customWidth="1"/>
    <col min="20" max="20" width="5.7109375" bestFit="1" customWidth="1"/>
  </cols>
  <sheetData>
    <row r="1" spans="1:23" ht="15.75" thickBot="1" x14ac:dyDescent="0.3">
      <c r="A1" s="1" t="s">
        <v>0</v>
      </c>
      <c r="B1" s="2"/>
      <c r="C1" s="3" t="s">
        <v>1</v>
      </c>
      <c r="D1" s="3" t="s">
        <v>2</v>
      </c>
      <c r="E1" s="3"/>
      <c r="F1" s="3"/>
      <c r="G1" s="3"/>
      <c r="H1" s="3"/>
      <c r="I1" s="20">
        <v>44603</v>
      </c>
      <c r="J1" s="3"/>
      <c r="K1" s="3"/>
      <c r="L1" s="3"/>
      <c r="M1" s="3"/>
      <c r="N1" s="3"/>
      <c r="O1" s="3">
        <v>43</v>
      </c>
      <c r="P1" s="3" t="s">
        <v>3</v>
      </c>
      <c r="Q1" s="3"/>
      <c r="R1" s="3"/>
      <c r="S1" s="3"/>
      <c r="T1" s="3"/>
      <c r="U1" s="2"/>
    </row>
    <row r="2" spans="1:23" ht="52.5" x14ac:dyDescent="0.25">
      <c r="A2" s="4" t="s">
        <v>4</v>
      </c>
      <c r="B2" s="5" t="s">
        <v>5</v>
      </c>
      <c r="C2" s="6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7" t="s">
        <v>22</v>
      </c>
      <c r="T2" s="7" t="s">
        <v>39</v>
      </c>
      <c r="U2" s="7" t="s">
        <v>41</v>
      </c>
      <c r="V2" s="7" t="s">
        <v>42</v>
      </c>
      <c r="W2" s="8"/>
    </row>
    <row r="3" spans="1:23" x14ac:dyDescent="0.25">
      <c r="A3" s="9">
        <v>100</v>
      </c>
      <c r="B3" s="10" t="s">
        <v>23</v>
      </c>
      <c r="C3" s="9"/>
      <c r="D3" s="9">
        <v>2.2000000000000002</v>
      </c>
      <c r="E3" s="9"/>
      <c r="F3" s="9">
        <v>19.8</v>
      </c>
      <c r="G3" s="9"/>
      <c r="H3" s="9"/>
      <c r="I3" s="9"/>
      <c r="J3" s="9"/>
      <c r="K3" s="9">
        <v>7.0000000000000007E-2</v>
      </c>
      <c r="L3" s="9">
        <v>49</v>
      </c>
      <c r="M3" s="9"/>
      <c r="N3" s="9"/>
      <c r="O3" s="9"/>
      <c r="P3" s="9"/>
      <c r="Q3" s="9">
        <v>1.4</v>
      </c>
      <c r="R3" s="9"/>
      <c r="S3" s="9"/>
      <c r="T3" s="9"/>
      <c r="U3" s="9"/>
      <c r="V3" s="9"/>
      <c r="W3" s="11"/>
    </row>
    <row r="4" spans="1:23" x14ac:dyDescent="0.25">
      <c r="A4" s="9"/>
      <c r="B4" s="10" t="s">
        <v>24</v>
      </c>
      <c r="C4" s="9"/>
      <c r="D4" s="9"/>
      <c r="E4" s="9"/>
      <c r="F4" s="9"/>
      <c r="G4" s="9"/>
      <c r="H4" s="9"/>
      <c r="I4" s="9">
        <v>32</v>
      </c>
      <c r="J4" s="9"/>
      <c r="K4" s="9">
        <v>8.9999999999999993E-3</v>
      </c>
      <c r="L4" s="9">
        <v>2.2999999999999998</v>
      </c>
      <c r="M4" s="9"/>
      <c r="N4" s="9"/>
      <c r="O4" s="9"/>
      <c r="P4" s="9"/>
      <c r="Q4" s="9"/>
      <c r="R4" s="9"/>
      <c r="S4" s="9"/>
      <c r="T4" s="9"/>
      <c r="U4" s="9"/>
      <c r="V4" s="9"/>
      <c r="W4" s="11"/>
    </row>
    <row r="5" spans="1:23" x14ac:dyDescent="0.25">
      <c r="A5" s="9">
        <v>16</v>
      </c>
      <c r="B5" s="10" t="s">
        <v>13</v>
      </c>
      <c r="C5" s="9"/>
      <c r="D5" s="9"/>
      <c r="E5" s="9"/>
      <c r="F5" s="9"/>
      <c r="G5" s="9"/>
      <c r="H5" s="9"/>
      <c r="I5" s="9"/>
      <c r="J5" s="12">
        <v>15.82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1"/>
    </row>
    <row r="6" spans="1:23" x14ac:dyDescent="0.25">
      <c r="A6" s="9">
        <v>100</v>
      </c>
      <c r="B6" s="10" t="s">
        <v>25</v>
      </c>
      <c r="C6" s="9">
        <v>100</v>
      </c>
      <c r="D6" s="9">
        <v>10</v>
      </c>
      <c r="E6" s="9">
        <v>6</v>
      </c>
      <c r="F6" s="9">
        <v>24</v>
      </c>
      <c r="G6" s="9"/>
      <c r="H6" s="9"/>
      <c r="I6" s="9"/>
      <c r="J6" s="9"/>
      <c r="K6" s="9"/>
      <c r="L6" s="9"/>
      <c r="M6" s="9"/>
      <c r="N6" s="9">
        <v>2</v>
      </c>
      <c r="O6" s="9">
        <v>10</v>
      </c>
      <c r="P6" s="9">
        <v>10</v>
      </c>
      <c r="Q6" s="9"/>
      <c r="R6" s="9">
        <v>18</v>
      </c>
      <c r="S6" s="9"/>
      <c r="T6" s="9"/>
      <c r="U6" s="9"/>
      <c r="V6" s="9"/>
      <c r="W6" s="11"/>
    </row>
    <row r="7" spans="1:23" x14ac:dyDescent="0.25">
      <c r="A7" s="9">
        <v>150</v>
      </c>
      <c r="B7" s="10" t="s">
        <v>26</v>
      </c>
      <c r="C7" s="9"/>
      <c r="D7" s="9">
        <v>6.75</v>
      </c>
      <c r="E7" s="9"/>
      <c r="F7" s="9"/>
      <c r="G7" s="9"/>
      <c r="H7" s="9"/>
      <c r="I7" s="9"/>
      <c r="J7" s="9"/>
      <c r="K7" s="9"/>
      <c r="L7" s="9"/>
      <c r="M7" s="9">
        <v>54</v>
      </c>
      <c r="N7" s="9">
        <v>2</v>
      </c>
      <c r="O7" s="9"/>
      <c r="P7" s="9"/>
      <c r="Q7" s="9"/>
      <c r="R7" s="9"/>
      <c r="S7" s="9"/>
      <c r="T7" s="9"/>
      <c r="U7" s="9"/>
      <c r="V7" s="9"/>
      <c r="W7" s="11"/>
    </row>
    <row r="8" spans="1:23" x14ac:dyDescent="0.25">
      <c r="A8" s="9">
        <v>30</v>
      </c>
      <c r="B8" s="10" t="s">
        <v>27</v>
      </c>
      <c r="C8" s="9"/>
      <c r="D8" s="9"/>
      <c r="E8" s="9"/>
      <c r="F8" s="9"/>
      <c r="G8" s="9"/>
      <c r="H8" s="9">
        <v>7.5</v>
      </c>
      <c r="I8" s="9"/>
      <c r="J8" s="9"/>
      <c r="K8" s="9"/>
      <c r="L8" s="9">
        <v>2.25</v>
      </c>
      <c r="M8" s="9"/>
      <c r="N8" s="9"/>
      <c r="O8" s="9"/>
      <c r="P8" s="9"/>
      <c r="Q8" s="9"/>
      <c r="R8" s="9"/>
      <c r="S8" s="9"/>
      <c r="T8" s="9"/>
      <c r="U8" s="9"/>
      <c r="V8" s="9"/>
      <c r="W8" s="11"/>
    </row>
    <row r="9" spans="1:23" x14ac:dyDescent="0.25">
      <c r="A9" s="9">
        <v>110</v>
      </c>
      <c r="B9" s="10" t="s">
        <v>10</v>
      </c>
      <c r="C9" s="9"/>
      <c r="D9" s="9"/>
      <c r="E9" s="9"/>
      <c r="F9" s="9"/>
      <c r="G9" s="12">
        <v>110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1"/>
    </row>
    <row r="10" spans="1:23" x14ac:dyDescent="0.25">
      <c r="A10" s="9">
        <v>200</v>
      </c>
      <c r="B10" s="10" t="s">
        <v>40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v>1</v>
      </c>
      <c r="U10" s="9">
        <v>15</v>
      </c>
      <c r="V10" s="9">
        <v>8</v>
      </c>
      <c r="W10" s="11"/>
    </row>
    <row r="11" spans="1:23" x14ac:dyDescent="0.25">
      <c r="A11" s="9">
        <v>38</v>
      </c>
      <c r="B11" s="10" t="s">
        <v>28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2">
        <v>38.35</v>
      </c>
      <c r="S11" s="9"/>
      <c r="T11" s="9"/>
      <c r="U11" s="9"/>
      <c r="V11" s="9"/>
      <c r="W11" s="11"/>
    </row>
    <row r="12" spans="1:23" x14ac:dyDescent="0.25">
      <c r="A12" s="9">
        <v>22</v>
      </c>
      <c r="B12" s="10" t="s">
        <v>22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2">
        <v>22.41</v>
      </c>
      <c r="T12" s="12"/>
      <c r="U12" s="12"/>
      <c r="V12" s="12"/>
      <c r="W12" s="11"/>
    </row>
    <row r="13" spans="1:23" x14ac:dyDescent="0.25">
      <c r="A13" s="9"/>
      <c r="B13" s="10" t="s">
        <v>29</v>
      </c>
      <c r="C13" s="9">
        <f t="shared" ref="C13:T13" si="0">SUM(C3:C12)</f>
        <v>100</v>
      </c>
      <c r="D13" s="9">
        <f t="shared" si="0"/>
        <v>18.95</v>
      </c>
      <c r="E13" s="9">
        <f t="shared" si="0"/>
        <v>6</v>
      </c>
      <c r="F13" s="9">
        <f t="shared" si="0"/>
        <v>43.8</v>
      </c>
      <c r="G13" s="12">
        <f t="shared" si="0"/>
        <v>110</v>
      </c>
      <c r="H13" s="9">
        <f t="shared" si="0"/>
        <v>7.5</v>
      </c>
      <c r="I13" s="9">
        <f t="shared" si="0"/>
        <v>32</v>
      </c>
      <c r="J13" s="9">
        <f t="shared" si="0"/>
        <v>15.82</v>
      </c>
      <c r="K13" s="9">
        <f t="shared" si="0"/>
        <v>7.9000000000000001E-2</v>
      </c>
      <c r="L13" s="9">
        <f t="shared" si="0"/>
        <v>53.55</v>
      </c>
      <c r="M13" s="9">
        <f t="shared" si="0"/>
        <v>54</v>
      </c>
      <c r="N13" s="9">
        <f t="shared" si="0"/>
        <v>4</v>
      </c>
      <c r="O13" s="9">
        <f t="shared" si="0"/>
        <v>10</v>
      </c>
      <c r="P13" s="9">
        <f t="shared" si="0"/>
        <v>10</v>
      </c>
      <c r="Q13" s="9">
        <f t="shared" si="0"/>
        <v>1.4</v>
      </c>
      <c r="R13" s="12">
        <f t="shared" si="0"/>
        <v>56.35</v>
      </c>
      <c r="S13" s="12">
        <f t="shared" si="0"/>
        <v>22.41</v>
      </c>
      <c r="T13" s="12">
        <f t="shared" si="0"/>
        <v>1</v>
      </c>
      <c r="U13" s="12">
        <f t="shared" ref="U13:V13" si="1">SUM(U3:U12)</f>
        <v>15</v>
      </c>
      <c r="V13" s="12">
        <f t="shared" si="1"/>
        <v>8</v>
      </c>
      <c r="W13" s="11"/>
    </row>
    <row r="14" spans="1:23" x14ac:dyDescent="0.25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1"/>
    </row>
    <row r="15" spans="1:23" x14ac:dyDescent="0.25">
      <c r="A15" s="9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1"/>
    </row>
    <row r="16" spans="1:23" x14ac:dyDescent="0.25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1"/>
    </row>
    <row r="17" spans="1:23" x14ac:dyDescent="0.25">
      <c r="A17" s="9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1"/>
    </row>
    <row r="18" spans="1:23" x14ac:dyDescent="0.25">
      <c r="A18" s="9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1"/>
    </row>
    <row r="19" spans="1:23" x14ac:dyDescent="0.25">
      <c r="A19" s="9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1"/>
    </row>
    <row r="20" spans="1:23" x14ac:dyDescent="0.25">
      <c r="A20" s="9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1"/>
    </row>
    <row r="21" spans="1:23" x14ac:dyDescent="0.25">
      <c r="A21" s="9"/>
      <c r="B21" s="10" t="s">
        <v>29</v>
      </c>
      <c r="C21" s="9">
        <f>SUM(C13:C20)</f>
        <v>100</v>
      </c>
      <c r="D21" s="9">
        <f t="shared" ref="D21:T21" si="2">SUM(D13:D20)</f>
        <v>18.95</v>
      </c>
      <c r="E21" s="9">
        <f t="shared" si="2"/>
        <v>6</v>
      </c>
      <c r="F21" s="9">
        <f t="shared" si="2"/>
        <v>43.8</v>
      </c>
      <c r="G21" s="12">
        <f t="shared" si="2"/>
        <v>110</v>
      </c>
      <c r="H21" s="9">
        <f t="shared" si="2"/>
        <v>7.5</v>
      </c>
      <c r="I21" s="9">
        <f t="shared" si="2"/>
        <v>32</v>
      </c>
      <c r="J21" s="12">
        <f t="shared" si="2"/>
        <v>15.82</v>
      </c>
      <c r="K21" s="9">
        <f t="shared" si="2"/>
        <v>7.9000000000000001E-2</v>
      </c>
      <c r="L21" s="9">
        <f t="shared" si="2"/>
        <v>53.55</v>
      </c>
      <c r="M21" s="9">
        <f t="shared" si="2"/>
        <v>54</v>
      </c>
      <c r="N21" s="9">
        <f t="shared" si="2"/>
        <v>4</v>
      </c>
      <c r="O21" s="9">
        <f t="shared" si="2"/>
        <v>10</v>
      </c>
      <c r="P21" s="9">
        <f t="shared" si="2"/>
        <v>10</v>
      </c>
      <c r="Q21" s="9">
        <f t="shared" si="2"/>
        <v>1.4</v>
      </c>
      <c r="R21" s="12">
        <f t="shared" si="2"/>
        <v>56.35</v>
      </c>
      <c r="S21" s="12">
        <f t="shared" si="2"/>
        <v>22.41</v>
      </c>
      <c r="T21" s="12">
        <f t="shared" si="2"/>
        <v>1</v>
      </c>
      <c r="U21" s="12">
        <f t="shared" ref="U21:V21" si="3">SUM(U13:U20)</f>
        <v>15</v>
      </c>
      <c r="V21" s="12">
        <f t="shared" si="3"/>
        <v>8</v>
      </c>
      <c r="W21" s="11"/>
    </row>
    <row r="22" spans="1:23" x14ac:dyDescent="0.25">
      <c r="A22" s="9"/>
      <c r="B22" s="10" t="s">
        <v>30</v>
      </c>
      <c r="C22" s="9">
        <f>SUM(C13:C20)</f>
        <v>100</v>
      </c>
      <c r="D22" s="9">
        <f t="shared" ref="D22:T22" si="4">SUM(D13:D20)</f>
        <v>18.95</v>
      </c>
      <c r="E22" s="9">
        <f t="shared" si="4"/>
        <v>6</v>
      </c>
      <c r="F22" s="9">
        <f t="shared" si="4"/>
        <v>43.8</v>
      </c>
      <c r="G22" s="12">
        <f t="shared" si="4"/>
        <v>110</v>
      </c>
      <c r="H22" s="9">
        <f t="shared" si="4"/>
        <v>7.5</v>
      </c>
      <c r="I22" s="9">
        <f t="shared" si="4"/>
        <v>32</v>
      </c>
      <c r="J22" s="12">
        <f t="shared" si="4"/>
        <v>15.82</v>
      </c>
      <c r="K22" s="9">
        <f t="shared" si="4"/>
        <v>7.9000000000000001E-2</v>
      </c>
      <c r="L22" s="9">
        <f t="shared" si="4"/>
        <v>53.55</v>
      </c>
      <c r="M22" s="9">
        <f t="shared" si="4"/>
        <v>54</v>
      </c>
      <c r="N22" s="9">
        <f t="shared" si="4"/>
        <v>4</v>
      </c>
      <c r="O22" s="9">
        <f t="shared" si="4"/>
        <v>10</v>
      </c>
      <c r="P22" s="9">
        <f t="shared" si="4"/>
        <v>10</v>
      </c>
      <c r="Q22" s="9">
        <f t="shared" si="4"/>
        <v>1.4</v>
      </c>
      <c r="R22" s="12">
        <f t="shared" si="4"/>
        <v>56.35</v>
      </c>
      <c r="S22" s="12">
        <f t="shared" si="4"/>
        <v>22.41</v>
      </c>
      <c r="T22" s="12">
        <f t="shared" si="4"/>
        <v>1</v>
      </c>
      <c r="U22" s="12">
        <f t="shared" ref="U22:V22" si="5">SUM(U13:U20)</f>
        <v>15</v>
      </c>
      <c r="V22" s="12">
        <f t="shared" si="5"/>
        <v>8</v>
      </c>
      <c r="W22" s="11"/>
    </row>
    <row r="23" spans="1:23" x14ac:dyDescent="0.25">
      <c r="A23" s="9"/>
      <c r="B23" s="10" t="s">
        <v>31</v>
      </c>
      <c r="C23" s="9">
        <f>C22*O1</f>
        <v>4300</v>
      </c>
      <c r="D23" s="9">
        <f t="shared" ref="D23:J23" si="6">D22*$O$1</f>
        <v>814.85</v>
      </c>
      <c r="E23" s="9">
        <f t="shared" si="6"/>
        <v>258</v>
      </c>
      <c r="F23" s="9">
        <f t="shared" si="6"/>
        <v>1883.3999999999999</v>
      </c>
      <c r="G23" s="12">
        <f t="shared" si="6"/>
        <v>4730</v>
      </c>
      <c r="H23" s="9">
        <f t="shared" si="6"/>
        <v>322.5</v>
      </c>
      <c r="I23" s="12">
        <f t="shared" si="6"/>
        <v>1376</v>
      </c>
      <c r="J23" s="12">
        <f t="shared" si="6"/>
        <v>680.26</v>
      </c>
      <c r="K23" s="9" t="s">
        <v>32</v>
      </c>
      <c r="L23" s="9">
        <f t="shared" ref="L23:S23" si="7">L22*$O$1</f>
        <v>2302.65</v>
      </c>
      <c r="M23" s="9">
        <f t="shared" si="7"/>
        <v>2322</v>
      </c>
      <c r="N23" s="9">
        <f t="shared" si="7"/>
        <v>172</v>
      </c>
      <c r="O23" s="12">
        <f t="shared" si="7"/>
        <v>430</v>
      </c>
      <c r="P23" s="12">
        <f t="shared" si="7"/>
        <v>430</v>
      </c>
      <c r="Q23" s="9">
        <f t="shared" si="7"/>
        <v>60.199999999999996</v>
      </c>
      <c r="R23" s="9">
        <f t="shared" si="7"/>
        <v>2423.0500000000002</v>
      </c>
      <c r="S23" s="12">
        <f t="shared" si="7"/>
        <v>963.63</v>
      </c>
      <c r="T23" s="12">
        <f>T22*$O$1</f>
        <v>43</v>
      </c>
      <c r="U23" s="12">
        <f>U22*$O$1</f>
        <v>645</v>
      </c>
      <c r="V23" s="12">
        <f>V22*$O$1</f>
        <v>344</v>
      </c>
      <c r="W23" s="11"/>
    </row>
    <row r="24" spans="1:23" x14ac:dyDescent="0.25">
      <c r="A24" s="9"/>
      <c r="B24" s="10" t="s">
        <v>33</v>
      </c>
      <c r="C24" s="9">
        <v>354.4</v>
      </c>
      <c r="D24" s="9">
        <v>480.4</v>
      </c>
      <c r="E24" s="9">
        <v>108.9</v>
      </c>
      <c r="F24" s="9">
        <v>49.9</v>
      </c>
      <c r="G24" s="9">
        <v>143.4</v>
      </c>
      <c r="H24" s="9">
        <v>194.3</v>
      </c>
      <c r="I24" s="9">
        <v>229.4</v>
      </c>
      <c r="J24" s="9">
        <v>459.4</v>
      </c>
      <c r="K24" s="9">
        <v>6.9</v>
      </c>
      <c r="L24" s="9">
        <v>29.6</v>
      </c>
      <c r="M24" s="9">
        <v>65.8</v>
      </c>
      <c r="N24" s="9">
        <v>11.8</v>
      </c>
      <c r="O24" s="9">
        <v>58.3</v>
      </c>
      <c r="P24" s="9">
        <v>25.5</v>
      </c>
      <c r="Q24" s="9">
        <v>93.1</v>
      </c>
      <c r="R24" s="9">
        <v>27</v>
      </c>
      <c r="S24" s="9">
        <v>28</v>
      </c>
      <c r="T24" s="9">
        <v>49.5</v>
      </c>
      <c r="U24" s="9">
        <v>49.5</v>
      </c>
      <c r="V24" s="9">
        <v>49.5</v>
      </c>
      <c r="W24" s="11"/>
    </row>
    <row r="25" spans="1:23" ht="15.75" thickBot="1" x14ac:dyDescent="0.3">
      <c r="A25" s="9"/>
      <c r="B25" s="13" t="s">
        <v>34</v>
      </c>
      <c r="C25" s="14">
        <f>C24*C23/1000</f>
        <v>1523.92</v>
      </c>
      <c r="D25" s="14">
        <f t="shared" ref="D25:T25" si="8">D24*D23/1000</f>
        <v>391.45393999999999</v>
      </c>
      <c r="E25" s="14">
        <f t="shared" si="8"/>
        <v>28.0962</v>
      </c>
      <c r="F25" s="14">
        <f t="shared" si="8"/>
        <v>93.981659999999991</v>
      </c>
      <c r="G25" s="14">
        <f t="shared" si="8"/>
        <v>678.28200000000004</v>
      </c>
      <c r="H25" s="14">
        <f t="shared" si="8"/>
        <v>62.661750000000005</v>
      </c>
      <c r="I25" s="14">
        <f t="shared" si="8"/>
        <v>315.65440000000001</v>
      </c>
      <c r="J25" s="14">
        <f t="shared" si="8"/>
        <v>312.51144399999998</v>
      </c>
      <c r="K25" s="14">
        <v>14.8</v>
      </c>
      <c r="L25" s="14">
        <f t="shared" si="8"/>
        <v>68.158439999999999</v>
      </c>
      <c r="M25" s="14">
        <f t="shared" si="8"/>
        <v>152.7876</v>
      </c>
      <c r="N25" s="14">
        <f t="shared" si="8"/>
        <v>2.0296000000000003</v>
      </c>
      <c r="O25" s="14">
        <f t="shared" si="8"/>
        <v>25.068999999999999</v>
      </c>
      <c r="P25" s="14">
        <f t="shared" si="8"/>
        <v>10.965</v>
      </c>
      <c r="Q25" s="14">
        <f t="shared" si="8"/>
        <v>5.6046199999999988</v>
      </c>
      <c r="R25" s="14">
        <f t="shared" si="8"/>
        <v>65.422350000000009</v>
      </c>
      <c r="S25" s="14">
        <f t="shared" si="8"/>
        <v>26.981639999999999</v>
      </c>
      <c r="T25" s="14">
        <f t="shared" si="8"/>
        <v>2.1284999999999998</v>
      </c>
      <c r="U25" s="14">
        <f t="shared" ref="U25:V25" si="9">U24*U23/1000</f>
        <v>31.927499999999998</v>
      </c>
      <c r="V25" s="14">
        <f t="shared" si="9"/>
        <v>17.027999999999999</v>
      </c>
      <c r="W25" s="11"/>
    </row>
    <row r="26" spans="1:23" ht="16.5" thickBot="1" x14ac:dyDescent="0.3">
      <c r="A26" s="15"/>
      <c r="B26" s="16" t="s">
        <v>29</v>
      </c>
      <c r="C26" s="17">
        <f>SUM(C25:T25)</f>
        <v>3780.5081440000004</v>
      </c>
      <c r="D26" s="21">
        <f>C26/O1</f>
        <v>87.918794046511636</v>
      </c>
      <c r="E26" s="22"/>
      <c r="F26" s="18"/>
      <c r="G26" s="1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3" x14ac:dyDescent="0.25">
      <c r="B27" s="19"/>
      <c r="C27" s="19" t="s">
        <v>35</v>
      </c>
      <c r="D27" s="19" t="s">
        <v>36</v>
      </c>
      <c r="E27" s="19"/>
      <c r="F27" s="19"/>
      <c r="G27" s="19"/>
      <c r="H27" s="19"/>
      <c r="I27" s="19" t="s">
        <v>37</v>
      </c>
      <c r="J27" s="19"/>
      <c r="K27" s="19"/>
      <c r="L27" s="19"/>
      <c r="M27" s="19"/>
      <c r="N27" s="19"/>
      <c r="O27" s="19"/>
      <c r="P27" s="19" t="s">
        <v>38</v>
      </c>
      <c r="Q27" s="2"/>
      <c r="R27" s="2"/>
      <c r="S27" s="2"/>
      <c r="T27" s="2"/>
      <c r="U27" s="2"/>
    </row>
    <row r="28" spans="1:23" ht="14.45" x14ac:dyDescent="0.3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"/>
      <c r="R28" s="2"/>
      <c r="S28" s="2"/>
      <c r="T28" s="2"/>
      <c r="U28" s="2"/>
    </row>
  </sheetData>
  <mergeCells count="1">
    <mergeCell ref="D26:E26"/>
  </mergeCells>
  <pageMargins left="0.7" right="0.7" top="0.75" bottom="0.75" header="0.3" footer="0.3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2022-04-11T08:58:01Z</dcterms:modified>
</cp:coreProperties>
</file>