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9" i="1" l="1"/>
  <c r="N20" i="1" s="1"/>
  <c r="N22" i="1" s="1"/>
  <c r="N18" i="1"/>
  <c r="T10" i="1"/>
  <c r="T19" i="1" s="1"/>
  <c r="T20" i="1" s="1"/>
  <c r="T22" i="1" s="1"/>
  <c r="S10" i="1"/>
  <c r="S19" i="1" s="1"/>
  <c r="S20" i="1" s="1"/>
  <c r="S22" i="1" s="1"/>
  <c r="Q10" i="1"/>
  <c r="Q19" i="1" s="1"/>
  <c r="Q20" i="1" s="1"/>
  <c r="Q22" i="1" s="1"/>
  <c r="P10" i="1"/>
  <c r="P19" i="1" s="1"/>
  <c r="P20" i="1" s="1"/>
  <c r="P22" i="1" s="1"/>
  <c r="O10" i="1"/>
  <c r="O19" i="1" s="1"/>
  <c r="O20" i="1" s="1"/>
  <c r="O22" i="1" s="1"/>
  <c r="M10" i="1"/>
  <c r="M18" i="1" s="1"/>
  <c r="L10" i="1"/>
  <c r="L19" i="1" s="1"/>
  <c r="L20" i="1" s="1"/>
  <c r="L22" i="1" s="1"/>
  <c r="K10" i="1"/>
  <c r="K18" i="1" s="1"/>
  <c r="J10" i="1"/>
  <c r="J19" i="1" s="1"/>
  <c r="J20" i="1" s="1"/>
  <c r="J22" i="1" s="1"/>
  <c r="I10" i="1"/>
  <c r="I18" i="1" s="1"/>
  <c r="H10" i="1"/>
  <c r="H19" i="1" s="1"/>
  <c r="H20" i="1" s="1"/>
  <c r="H22" i="1" s="1"/>
  <c r="G10" i="1"/>
  <c r="G18" i="1" s="1"/>
  <c r="F10" i="1"/>
  <c r="F19" i="1" s="1"/>
  <c r="F20" i="1" s="1"/>
  <c r="F22" i="1" s="1"/>
  <c r="E10" i="1"/>
  <c r="E18" i="1" s="1"/>
  <c r="D10" i="1"/>
  <c r="D19" i="1" s="1"/>
  <c r="D20" i="1" s="1"/>
  <c r="D22" i="1" s="1"/>
  <c r="C10" i="1"/>
  <c r="C19" i="1" s="1"/>
  <c r="C20" i="1" s="1"/>
  <c r="C22" i="1" s="1"/>
  <c r="O18" i="1" l="1"/>
  <c r="T18" i="1"/>
  <c r="Q18" i="1"/>
  <c r="C18" i="1"/>
  <c r="D18" i="1"/>
  <c r="F18" i="1"/>
  <c r="H18" i="1"/>
  <c r="J18" i="1"/>
  <c r="L18" i="1"/>
  <c r="P18" i="1"/>
  <c r="S18" i="1"/>
  <c r="E19" i="1"/>
  <c r="E20" i="1" s="1"/>
  <c r="E22" i="1" s="1"/>
  <c r="G19" i="1"/>
  <c r="G20" i="1" s="1"/>
  <c r="G22" i="1" s="1"/>
  <c r="I19" i="1"/>
  <c r="I20" i="1" s="1"/>
  <c r="I22" i="1" s="1"/>
  <c r="K19" i="1"/>
  <c r="K20" i="1" s="1"/>
  <c r="K22" i="1" s="1"/>
  <c r="M19" i="1"/>
  <c r="M20" i="1" s="1"/>
  <c r="M22" i="1" s="1"/>
  <c r="C23" i="1" l="1"/>
  <c r="D23" i="1" s="1"/>
</calcChain>
</file>

<file path=xl/sharedStrings.xml><?xml version="1.0" encoding="utf-8"?>
<sst xmlns="http://schemas.openxmlformats.org/spreadsheetml/2006/main" count="42" uniqueCount="38">
  <si>
    <t>НАЧ.КЛАССЫ</t>
  </si>
  <si>
    <t>МОУ</t>
  </si>
  <si>
    <t>Петряксинская СШ</t>
  </si>
  <si>
    <t>ЧЕЛ.</t>
  </si>
  <si>
    <t>Выход</t>
  </si>
  <si>
    <t>ЗАВТРАК</t>
  </si>
  <si>
    <t>МЯСО</t>
  </si>
  <si>
    <t>МАСЛО СЛ.</t>
  </si>
  <si>
    <t>МАСЛО РАСТ.</t>
  </si>
  <si>
    <t>МОЛОКО</t>
  </si>
  <si>
    <t>МУКА</t>
  </si>
  <si>
    <t>САХАР</t>
  </si>
  <si>
    <t>соль</t>
  </si>
  <si>
    <t>ЗЕЛ.ГОРОШЕК</t>
  </si>
  <si>
    <t>КАРТОФЕЛЬ</t>
  </si>
  <si>
    <t>КАПУСТА</t>
  </si>
  <si>
    <t>ЛУК</t>
  </si>
  <si>
    <t>томатная паста</t>
  </si>
  <si>
    <t>сол.огурцы</t>
  </si>
  <si>
    <t>хлеб пш.</t>
  </si>
  <si>
    <t>ХЛЕБ РЖ.</t>
  </si>
  <si>
    <t>Салат карт.с сол.ог.</t>
  </si>
  <si>
    <t>ГУЛЯШ</t>
  </si>
  <si>
    <t>хлеб рж.</t>
  </si>
  <si>
    <t>ХЛЕБ ПШ.</t>
  </si>
  <si>
    <t>итого</t>
  </si>
  <si>
    <t>На 1чел.</t>
  </si>
  <si>
    <t>Всего</t>
  </si>
  <si>
    <t>цена ( руб)</t>
  </si>
  <si>
    <t>Сумма (руб)</t>
  </si>
  <si>
    <t xml:space="preserve">Директор                             Билялова К.А.           </t>
  </si>
  <si>
    <t>Севбянова С.Ф.</t>
  </si>
  <si>
    <t>Бухгалтер                       Ускова М.А.</t>
  </si>
  <si>
    <t>Повар Атауллина Э.Р.</t>
  </si>
  <si>
    <t>яблоко</t>
  </si>
  <si>
    <t>макароны</t>
  </si>
  <si>
    <t>чай</t>
  </si>
  <si>
    <t>чай с 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</si>
</sst>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1" xfId="0" applyFont="1" applyBorder="1" applyAlignment="1">
      <alignment textRotation="90"/>
    </xf>
    <xf numFmtId="0" fontId="4" fillId="0" borderId="2" xfId="0" applyFont="1" applyBorder="1"/>
    <xf numFmtId="0" fontId="5" fillId="0" borderId="3" xfId="0" applyFont="1" applyBorder="1" applyAlignment="1">
      <alignment textRotation="90"/>
    </xf>
    <xf numFmtId="0" fontId="4" fillId="0" borderId="3" xfId="0" applyFont="1" applyBorder="1" applyAlignment="1">
      <alignment textRotation="90"/>
    </xf>
    <xf numFmtId="0" fontId="4" fillId="0" borderId="1" xfId="0" applyFont="1" applyBorder="1"/>
    <xf numFmtId="0" fontId="4" fillId="0" borderId="4" xfId="0" applyFont="1" applyBorder="1"/>
    <xf numFmtId="1" fontId="4" fillId="0" borderId="1" xfId="0" applyNumberFormat="1" applyFont="1" applyBorder="1"/>
    <xf numFmtId="0" fontId="4" fillId="0" borderId="5" xfId="0" applyFont="1" applyBorder="1"/>
    <xf numFmtId="2" fontId="4" fillId="0" borderId="6" xfId="0" applyNumberFormat="1" applyFont="1" applyBorder="1"/>
    <xf numFmtId="0" fontId="0" fillId="0" borderId="1" xfId="0" applyBorder="1"/>
    <xf numFmtId="0" fontId="6" fillId="0" borderId="5" xfId="0" applyFont="1" applyBorder="1"/>
    <xf numFmtId="2" fontId="6" fillId="0" borderId="6" xfId="0" applyNumberFormat="1" applyFont="1" applyBorder="1"/>
    <xf numFmtId="0" fontId="4" fillId="0" borderId="0" xfId="0" applyFont="1"/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10" workbookViewId="0">
      <selection activeCell="V19" sqref="V19"/>
    </sheetView>
  </sheetViews>
  <sheetFormatPr defaultRowHeight="15" x14ac:dyDescent="0.25"/>
  <cols>
    <col min="1" max="1" width="5.5703125" customWidth="1"/>
    <col min="2" max="2" width="7.85546875" customWidth="1"/>
    <col min="3" max="3" width="9.140625" customWidth="1"/>
    <col min="4" max="4" width="6.140625" customWidth="1"/>
    <col min="5" max="5" width="7.42578125" customWidth="1"/>
    <col min="6" max="6" width="6.5703125" customWidth="1"/>
    <col min="7" max="7" width="7.85546875" customWidth="1"/>
    <col min="8" max="8" width="6.42578125" customWidth="1"/>
    <col min="9" max="9" width="8.5703125" customWidth="1"/>
    <col min="10" max="10" width="6.7109375" customWidth="1"/>
    <col min="11" max="11" width="6.28515625" customWidth="1"/>
    <col min="12" max="12" width="6.42578125" customWidth="1"/>
    <col min="13" max="13" width="5.7109375" customWidth="1"/>
    <col min="14" max="14" width="6.5703125" customWidth="1"/>
    <col min="15" max="16" width="6.28515625" customWidth="1"/>
    <col min="17" max="18" width="7.42578125" customWidth="1"/>
    <col min="19" max="19" width="5.42578125" customWidth="1"/>
    <col min="20" max="20" width="5.5703125" customWidth="1"/>
  </cols>
  <sheetData>
    <row r="1" spans="1:20" ht="15.75" thickBot="1" x14ac:dyDescent="0.3">
      <c r="A1" s="1" t="s">
        <v>0</v>
      </c>
      <c r="B1" s="2"/>
      <c r="C1" s="3" t="s">
        <v>1</v>
      </c>
      <c r="D1" s="3" t="s">
        <v>2</v>
      </c>
      <c r="E1" s="3"/>
      <c r="F1" s="3"/>
      <c r="G1" s="3"/>
      <c r="I1" s="4">
        <v>44676</v>
      </c>
      <c r="J1" s="3"/>
      <c r="K1" s="3"/>
      <c r="L1" s="3"/>
      <c r="N1" s="3">
        <v>42</v>
      </c>
      <c r="O1" s="3" t="s">
        <v>3</v>
      </c>
      <c r="P1" s="3"/>
      <c r="Q1" s="3"/>
      <c r="R1" s="3"/>
      <c r="S1" s="3"/>
      <c r="T1" s="3"/>
    </row>
    <row r="2" spans="1:20" ht="60" x14ac:dyDescent="0.25">
      <c r="A2" s="5" t="s">
        <v>4</v>
      </c>
      <c r="B2" s="6" t="s">
        <v>5</v>
      </c>
      <c r="C2" s="7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35</v>
      </c>
      <c r="I2" s="8" t="s">
        <v>11</v>
      </c>
      <c r="J2" s="8" t="s">
        <v>12</v>
      </c>
      <c r="K2" s="8" t="s">
        <v>36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34</v>
      </c>
      <c r="S2" s="8" t="s">
        <v>19</v>
      </c>
      <c r="T2" s="8" t="s">
        <v>20</v>
      </c>
    </row>
    <row r="3" spans="1:20" x14ac:dyDescent="0.25">
      <c r="A3" s="9">
        <v>60</v>
      </c>
      <c r="B3" s="10" t="s">
        <v>21</v>
      </c>
      <c r="C3" s="9"/>
      <c r="D3" s="9"/>
      <c r="E3" s="9">
        <v>3.6</v>
      </c>
      <c r="F3" s="9"/>
      <c r="G3" s="9"/>
      <c r="H3" s="9"/>
      <c r="I3" s="9"/>
      <c r="J3" s="9"/>
      <c r="K3" s="9"/>
      <c r="L3" s="9">
        <v>15.7</v>
      </c>
      <c r="M3" s="9">
        <v>40.799999999999997</v>
      </c>
      <c r="N3" s="9"/>
      <c r="O3" s="9">
        <v>3.6</v>
      </c>
      <c r="P3" s="9"/>
      <c r="Q3" s="9">
        <v>18</v>
      </c>
      <c r="R3" s="9"/>
      <c r="S3" s="9"/>
      <c r="T3" s="9"/>
    </row>
    <row r="4" spans="1:20" x14ac:dyDescent="0.25">
      <c r="A4" s="9">
        <v>100</v>
      </c>
      <c r="B4" s="10" t="s">
        <v>22</v>
      </c>
      <c r="C4" s="9">
        <v>74</v>
      </c>
      <c r="D4" s="9"/>
      <c r="E4" s="9">
        <v>5</v>
      </c>
      <c r="F4" s="9"/>
      <c r="G4" s="9">
        <v>2</v>
      </c>
      <c r="H4" s="9"/>
      <c r="I4" s="9"/>
      <c r="J4" s="9">
        <v>2</v>
      </c>
      <c r="K4" s="9"/>
      <c r="L4" s="9"/>
      <c r="M4" s="9"/>
      <c r="N4" s="9"/>
      <c r="O4" s="9">
        <v>12</v>
      </c>
      <c r="P4" s="9">
        <v>8</v>
      </c>
      <c r="Q4" s="9"/>
      <c r="R4" s="9"/>
      <c r="S4" s="9"/>
      <c r="T4" s="9"/>
    </row>
    <row r="5" spans="1:20" x14ac:dyDescent="0.25">
      <c r="A5" s="9">
        <v>150</v>
      </c>
      <c r="B5" s="10" t="s">
        <v>35</v>
      </c>
      <c r="C5" s="9"/>
      <c r="D5" s="9">
        <v>5</v>
      </c>
      <c r="E5" s="9"/>
      <c r="F5" s="9"/>
      <c r="G5" s="9"/>
      <c r="H5" s="9">
        <v>50</v>
      </c>
      <c r="I5" s="9"/>
      <c r="J5" s="9">
        <v>2</v>
      </c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9">
        <v>100</v>
      </c>
      <c r="B6" s="10" t="s">
        <v>34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>
        <v>100</v>
      </c>
      <c r="S6" s="9"/>
      <c r="T6" s="9"/>
    </row>
    <row r="7" spans="1:20" x14ac:dyDescent="0.25">
      <c r="A7" s="9">
        <v>200</v>
      </c>
      <c r="B7" s="10" t="s">
        <v>37</v>
      </c>
      <c r="C7" s="9"/>
      <c r="D7" s="9"/>
      <c r="E7" s="9"/>
      <c r="F7" s="9"/>
      <c r="G7" s="9"/>
      <c r="H7" s="9"/>
      <c r="I7" s="9">
        <v>15</v>
      </c>
      <c r="J7" s="9"/>
      <c r="K7" s="9">
        <v>0.5</v>
      </c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9">
        <v>31</v>
      </c>
      <c r="B8" s="10" t="s">
        <v>23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1">
        <v>30.88</v>
      </c>
    </row>
    <row r="9" spans="1:20" x14ac:dyDescent="0.25">
      <c r="A9" s="9">
        <v>40</v>
      </c>
      <c r="B9" s="10" t="s">
        <v>24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>
        <v>30</v>
      </c>
      <c r="T9" s="9"/>
    </row>
    <row r="10" spans="1:20" x14ac:dyDescent="0.25">
      <c r="A10" s="9"/>
      <c r="B10" s="10" t="s">
        <v>25</v>
      </c>
      <c r="C10" s="9">
        <f t="shared" ref="C10:T10" si="0">SUM(C3:C9)</f>
        <v>74</v>
      </c>
      <c r="D10" s="9">
        <f t="shared" si="0"/>
        <v>5</v>
      </c>
      <c r="E10" s="9">
        <f t="shared" si="0"/>
        <v>8.6</v>
      </c>
      <c r="F10" s="9">
        <f t="shared" si="0"/>
        <v>0</v>
      </c>
      <c r="G10" s="9">
        <f t="shared" si="0"/>
        <v>2</v>
      </c>
      <c r="H10" s="9">
        <f t="shared" si="0"/>
        <v>50</v>
      </c>
      <c r="I10" s="9">
        <f t="shared" si="0"/>
        <v>15</v>
      </c>
      <c r="J10" s="9">
        <f t="shared" si="0"/>
        <v>4</v>
      </c>
      <c r="K10" s="9">
        <f t="shared" si="0"/>
        <v>0.5</v>
      </c>
      <c r="L10" s="9">
        <f t="shared" si="0"/>
        <v>15.7</v>
      </c>
      <c r="M10" s="9">
        <f t="shared" si="0"/>
        <v>40.799999999999997</v>
      </c>
      <c r="N10" s="9">
        <v>30</v>
      </c>
      <c r="O10" s="9">
        <f t="shared" si="0"/>
        <v>15.6</v>
      </c>
      <c r="P10" s="9">
        <f t="shared" si="0"/>
        <v>8</v>
      </c>
      <c r="Q10" s="9">
        <f t="shared" si="0"/>
        <v>18</v>
      </c>
      <c r="R10" s="9">
        <v>100</v>
      </c>
      <c r="S10" s="9">
        <f t="shared" si="0"/>
        <v>30</v>
      </c>
      <c r="T10" s="11">
        <f t="shared" si="0"/>
        <v>30.88</v>
      </c>
    </row>
    <row r="11" spans="1:20" x14ac:dyDescent="0.25">
      <c r="A11" s="9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9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"/>
      <c r="B18" s="10" t="s">
        <v>25</v>
      </c>
      <c r="C18" s="9">
        <f>SUM(C10:C17)</f>
        <v>74</v>
      </c>
      <c r="D18" s="9">
        <f t="shared" ref="D18:T18" si="1">SUM(D10:D17)</f>
        <v>5</v>
      </c>
      <c r="E18" s="9">
        <f t="shared" si="1"/>
        <v>8.6</v>
      </c>
      <c r="F18" s="9">
        <f t="shared" si="1"/>
        <v>0</v>
      </c>
      <c r="G18" s="9">
        <f t="shared" si="1"/>
        <v>2</v>
      </c>
      <c r="H18" s="9">
        <f t="shared" si="1"/>
        <v>50</v>
      </c>
      <c r="I18" s="9">
        <f t="shared" si="1"/>
        <v>15</v>
      </c>
      <c r="J18" s="9">
        <f t="shared" si="1"/>
        <v>4</v>
      </c>
      <c r="K18" s="9">
        <f t="shared" si="1"/>
        <v>0.5</v>
      </c>
      <c r="L18" s="9">
        <f t="shared" si="1"/>
        <v>15.7</v>
      </c>
      <c r="M18" s="9">
        <f t="shared" si="1"/>
        <v>40.799999999999997</v>
      </c>
      <c r="N18" s="9">
        <f t="shared" si="1"/>
        <v>30</v>
      </c>
      <c r="O18" s="9">
        <f t="shared" si="1"/>
        <v>15.6</v>
      </c>
      <c r="P18" s="9">
        <f t="shared" si="1"/>
        <v>8</v>
      </c>
      <c r="Q18" s="9">
        <f t="shared" si="1"/>
        <v>18</v>
      </c>
      <c r="R18" s="9">
        <v>100</v>
      </c>
      <c r="S18" s="9">
        <f t="shared" si="1"/>
        <v>30</v>
      </c>
      <c r="T18" s="11">
        <f t="shared" si="1"/>
        <v>30.88</v>
      </c>
    </row>
    <row r="19" spans="1:20" x14ac:dyDescent="0.25">
      <c r="A19" s="9"/>
      <c r="B19" s="10" t="s">
        <v>26</v>
      </c>
      <c r="C19" s="9">
        <f>SUM(C10:C17)</f>
        <v>74</v>
      </c>
      <c r="D19" s="9">
        <f t="shared" ref="D19:T19" si="2">SUM(D10:D17)</f>
        <v>5</v>
      </c>
      <c r="E19" s="9">
        <f t="shared" si="2"/>
        <v>8.6</v>
      </c>
      <c r="F19" s="9">
        <f t="shared" si="2"/>
        <v>0</v>
      </c>
      <c r="G19" s="9">
        <f t="shared" si="2"/>
        <v>2</v>
      </c>
      <c r="H19" s="9">
        <f t="shared" si="2"/>
        <v>50</v>
      </c>
      <c r="I19" s="9">
        <f t="shared" si="2"/>
        <v>15</v>
      </c>
      <c r="J19" s="9">
        <f t="shared" si="2"/>
        <v>4</v>
      </c>
      <c r="K19" s="9">
        <f t="shared" si="2"/>
        <v>0.5</v>
      </c>
      <c r="L19" s="9">
        <f t="shared" si="2"/>
        <v>15.7</v>
      </c>
      <c r="M19" s="9">
        <f t="shared" si="2"/>
        <v>40.799999999999997</v>
      </c>
      <c r="N19" s="9">
        <f t="shared" si="2"/>
        <v>30</v>
      </c>
      <c r="O19" s="9">
        <f t="shared" si="2"/>
        <v>15.6</v>
      </c>
      <c r="P19" s="9">
        <f t="shared" si="2"/>
        <v>8</v>
      </c>
      <c r="Q19" s="9">
        <f t="shared" si="2"/>
        <v>18</v>
      </c>
      <c r="R19" s="9">
        <v>100</v>
      </c>
      <c r="S19" s="9">
        <f t="shared" si="2"/>
        <v>30</v>
      </c>
      <c r="T19" s="11">
        <f t="shared" si="2"/>
        <v>30.88</v>
      </c>
    </row>
    <row r="20" spans="1:20" x14ac:dyDescent="0.25">
      <c r="A20" s="9"/>
      <c r="B20" s="10" t="s">
        <v>27</v>
      </c>
      <c r="C20" s="9">
        <f>C19*N1</f>
        <v>3108</v>
      </c>
      <c r="D20" s="9">
        <f t="shared" ref="D20:T20" si="3">D19*$N$1</f>
        <v>210</v>
      </c>
      <c r="E20" s="9">
        <f t="shared" si="3"/>
        <v>361.2</v>
      </c>
      <c r="F20" s="9">
        <f t="shared" si="3"/>
        <v>0</v>
      </c>
      <c r="G20" s="9">
        <f t="shared" si="3"/>
        <v>84</v>
      </c>
      <c r="H20" s="9">
        <f t="shared" si="3"/>
        <v>2100</v>
      </c>
      <c r="I20" s="9">
        <f t="shared" si="3"/>
        <v>630</v>
      </c>
      <c r="J20" s="9">
        <f t="shared" si="3"/>
        <v>168</v>
      </c>
      <c r="K20" s="9">
        <f t="shared" si="3"/>
        <v>21</v>
      </c>
      <c r="L20" s="9">
        <f t="shared" si="3"/>
        <v>659.4</v>
      </c>
      <c r="M20" s="9">
        <f t="shared" si="3"/>
        <v>1713.6</v>
      </c>
      <c r="N20" s="11">
        <f t="shared" si="3"/>
        <v>1260</v>
      </c>
      <c r="O20" s="11">
        <f t="shared" si="3"/>
        <v>655.19999999999993</v>
      </c>
      <c r="P20" s="9">
        <f t="shared" si="3"/>
        <v>336</v>
      </c>
      <c r="Q20" s="9">
        <f t="shared" si="3"/>
        <v>756</v>
      </c>
      <c r="R20" s="9">
        <v>4200</v>
      </c>
      <c r="S20" s="9">
        <f t="shared" si="3"/>
        <v>1260</v>
      </c>
      <c r="T20" s="9">
        <f t="shared" si="3"/>
        <v>1296.96</v>
      </c>
    </row>
    <row r="21" spans="1:20" x14ac:dyDescent="0.25">
      <c r="A21" s="9"/>
      <c r="B21" s="10" t="s">
        <v>28</v>
      </c>
      <c r="C21" s="9">
        <v>560.55999999999995</v>
      </c>
      <c r="D21" s="9">
        <v>627.21</v>
      </c>
      <c r="E21" s="9">
        <v>138.49</v>
      </c>
      <c r="F21" s="9">
        <v>0</v>
      </c>
      <c r="G21" s="9">
        <v>29.91</v>
      </c>
      <c r="H21" s="9">
        <v>51.04</v>
      </c>
      <c r="I21" s="9">
        <v>63.17</v>
      </c>
      <c r="J21" s="9">
        <v>12.69</v>
      </c>
      <c r="K21" s="9">
        <v>474.63</v>
      </c>
      <c r="L21" s="9">
        <v>118.45</v>
      </c>
      <c r="M21" s="9">
        <v>38.89</v>
      </c>
      <c r="N21" s="9">
        <v>70.7</v>
      </c>
      <c r="O21" s="9">
        <v>35.1</v>
      </c>
      <c r="P21" s="9">
        <v>135.86000000000001</v>
      </c>
      <c r="Q21" s="9">
        <v>59.08</v>
      </c>
      <c r="R21" s="9">
        <v>81.63</v>
      </c>
      <c r="S21" s="9">
        <v>73.8</v>
      </c>
      <c r="T21" s="9">
        <v>47.7</v>
      </c>
    </row>
    <row r="22" spans="1:20" ht="15.75" thickBot="1" x14ac:dyDescent="0.3">
      <c r="A22" s="9"/>
      <c r="B22" s="12" t="s">
        <v>29</v>
      </c>
      <c r="C22" s="13">
        <f>C21*C20/1000</f>
        <v>1742.2204799999997</v>
      </c>
      <c r="D22" s="13">
        <f t="shared" ref="D22:T22" si="4">D21*D20/1000</f>
        <v>131.7141</v>
      </c>
      <c r="E22" s="13">
        <f t="shared" si="4"/>
        <v>50.022588000000006</v>
      </c>
      <c r="F22" s="13">
        <f t="shared" si="4"/>
        <v>0</v>
      </c>
      <c r="G22" s="13">
        <f t="shared" si="4"/>
        <v>2.5124400000000002</v>
      </c>
      <c r="H22" s="13">
        <f t="shared" si="4"/>
        <v>107.184</v>
      </c>
      <c r="I22" s="13">
        <f t="shared" si="4"/>
        <v>39.7971</v>
      </c>
      <c r="J22" s="13">
        <f t="shared" si="4"/>
        <v>2.13192</v>
      </c>
      <c r="K22" s="13">
        <f t="shared" si="4"/>
        <v>9.9672299999999989</v>
      </c>
      <c r="L22" s="13">
        <f t="shared" si="4"/>
        <v>78.105929999999987</v>
      </c>
      <c r="M22" s="13">
        <f t="shared" si="4"/>
        <v>66.641903999999997</v>
      </c>
      <c r="N22" s="13">
        <f t="shared" si="4"/>
        <v>89.081999999999994</v>
      </c>
      <c r="O22" s="13">
        <f t="shared" si="4"/>
        <v>22.997519999999998</v>
      </c>
      <c r="P22" s="13">
        <f t="shared" si="4"/>
        <v>45.64896000000001</v>
      </c>
      <c r="Q22" s="13">
        <f t="shared" si="4"/>
        <v>44.664479999999998</v>
      </c>
      <c r="R22" s="13"/>
      <c r="S22" s="13">
        <f t="shared" si="4"/>
        <v>92.988</v>
      </c>
      <c r="T22" s="13">
        <f t="shared" si="4"/>
        <v>61.864992000000008</v>
      </c>
    </row>
    <row r="23" spans="1:20" ht="16.5" thickBot="1" x14ac:dyDescent="0.3">
      <c r="A23" s="14"/>
      <c r="B23" s="15" t="s">
        <v>25</v>
      </c>
      <c r="C23" s="16">
        <f>SUM(C22:T22)</f>
        <v>2587.5436439999989</v>
      </c>
      <c r="D23" s="18">
        <f>C23/N1</f>
        <v>61.608181999999978</v>
      </c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B24" s="17"/>
      <c r="C24" s="17" t="s">
        <v>30</v>
      </c>
      <c r="D24" s="17" t="s">
        <v>31</v>
      </c>
      <c r="E24" s="17"/>
      <c r="F24" s="17"/>
      <c r="G24" s="17" t="s">
        <v>32</v>
      </c>
      <c r="H24" s="17"/>
      <c r="I24" s="17"/>
      <c r="J24" s="17"/>
      <c r="K24" s="17"/>
      <c r="L24" s="17"/>
      <c r="M24" s="17"/>
      <c r="N24" s="17" t="s">
        <v>33</v>
      </c>
      <c r="O24" s="17"/>
      <c r="P24" s="2"/>
      <c r="Q24" s="2"/>
      <c r="R24" s="2"/>
      <c r="S24" s="2"/>
      <c r="T24" s="2"/>
    </row>
  </sheetData>
  <mergeCells count="1">
    <mergeCell ref="D23:E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2022-05-11T12:51:24Z</dcterms:modified>
</cp:coreProperties>
</file>