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28920" windowHeight="17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977461"/>
</workbook>
</file>

<file path=xl/calcChain.xml><?xml version="1.0" encoding="utf-8"?>
<calcChain xmlns="http://schemas.openxmlformats.org/spreadsheetml/2006/main">
  <c r="G17" i="1" l="1"/>
  <c r="G16" i="1"/>
  <c r="F16" i="1"/>
  <c r="G15" i="1"/>
  <c r="F15" i="1"/>
  <c r="G14" i="1"/>
  <c r="G11" i="1"/>
  <c r="G9" i="1"/>
  <c r="G8" i="1"/>
  <c r="G6" i="1"/>
  <c r="F6" i="1"/>
  <c r="F5" i="1"/>
  <c r="J17" i="1"/>
  <c r="I17" i="1"/>
  <c r="H17" i="1"/>
  <c r="J15" i="1"/>
  <c r="I15" i="1"/>
  <c r="H15" i="1"/>
  <c r="J11" i="1"/>
  <c r="I11" i="1"/>
  <c r="H11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<sst xmlns="http://schemas.openxmlformats.org/spreadsheetml/2006/main" count="59" uniqueCount="49">
  <si>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</si>
  <si>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</si>
  <si>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</si>
  <si>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</si>
  <si>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</si>
  <si>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</si>
  <si>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</si>
  <si>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</si>
  <si>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</si>
  <si>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</si>
  <si>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</si>
  <si>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</si>
  <si>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</si>
  <si>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</si>
  <si>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</si>
  <si>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</si>
  <si>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</si>
  <si>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</si>
  <si>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</si>
  <si>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</si>
  <si>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</si>
  <si>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</si>
  <si>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</si>
  <si>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</si>
  <si>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</si>
  <si>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</si>
  <si>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</si>
  <si>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</si>
  <si>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</si>
  <si>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2/30</t>
  </si>
  <si>
    <t>1/30</t>
  </si>
  <si>
    <t>1/180</t>
  </si>
  <si>
    <t>напиток</t>
  </si>
  <si>
    <t>кисло-мол.продукт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</si>
  <si>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</si>
  <si>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</si>
  <si>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</si>
  <si>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</si>
  <si>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Рагу из овощей</t>
  </si>
  <si>
    <t>Чай с сахаром</t>
  </si>
  <si>
    <t>50/40</t>
  </si>
  <si>
    <t>Сок в ассортименте (разливной)</t>
  </si>
  <si>
    <t>Сдоба обыкновенная</t>
  </si>
  <si>
    <t>1/80</t>
  </si>
  <si>
    <t>1/150</t>
  </si>
  <si>
    <t>Запеканка из творога с повидлом</t>
  </si>
  <si>
    <t>160/30</t>
  </si>
  <si>
    <t>Йогур десертный (в индивидуальной промышленной упаковке, производитель ООО "Хладкомбинат" г. Благовещенск)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</si>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</sst>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/>
    <xf numFmtId="2" fontId="1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2" fillId="2" borderId="16" xfId="0" applyFont="1" applyFill="1" applyBorder="1" applyAlignment="1">
      <alignment wrapText="1"/>
    </xf>
    <xf numFmtId="49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0" fillId="0" borderId="20" xfId="0" applyBorder="1"/>
    <xf numFmtId="2" fontId="3" fillId="0" borderId="1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15" xfId="0" applyBorder="1"/>
    <xf numFmtId="0" fontId="2" fillId="2" borderId="22" xfId="0" applyFont="1" applyFill="1" applyBorder="1" applyAlignment="1">
      <alignment horizontal="left"/>
    </xf>
    <xf numFmtId="2" fontId="3" fillId="0" borderId="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2" fillId="2" borderId="13" xfId="0" applyFont="1" applyFill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2" fillId="2" borderId="29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/>
    <xf numFmtId="49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0" fillId="0" borderId="3" xfId="0" applyNumberFormat="1" applyBorder="1" applyAlignment="1"/>
    <xf numFmtId="2" fontId="0" fillId="0" borderId="32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150" zoomScaleNormal="100" zoomScaleSheetLayoutView="150" workbookViewId="0">
      <selection activeCell="B2" sqref="B2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70" t="s">
        <v>48</v>
      </c>
      <c r="C1" s="71"/>
      <c r="D1" s="72"/>
      <c r="E1" t="s">
        <v>11</v>
      </c>
      <c r="F1" s="1"/>
      <c r="I1" t="s">
        <v>12</v>
      </c>
      <c r="J1" s="3">
        <v>44901</v>
      </c>
    </row>
    <row r="2" spans="1:12" ht="15.75" thickBot="1" x14ac:dyDescent="0.3"/>
    <row r="3" spans="1:12" ht="15.75" thickBot="1" x14ac:dyDescent="0.3">
      <c r="A3" s="40" t="s">
        <v>1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3" t="s">
        <v>7</v>
      </c>
      <c r="H3" s="42" t="s">
        <v>8</v>
      </c>
      <c r="I3" s="42" t="s">
        <v>9</v>
      </c>
      <c r="J3" s="44" t="s">
        <v>10</v>
      </c>
      <c r="L3" s="7"/>
    </row>
    <row r="4" spans="1:12" x14ac:dyDescent="0.25">
      <c r="A4" s="19" t="s">
        <v>13</v>
      </c>
      <c r="B4" s="20" t="s">
        <v>16</v>
      </c>
      <c r="C4" s="59">
        <v>313</v>
      </c>
      <c r="D4" s="65" t="s">
        <v>45</v>
      </c>
      <c r="E4" s="22" t="s">
        <v>46</v>
      </c>
      <c r="F4" s="23">
        <v>87.63</v>
      </c>
      <c r="G4" s="23">
        <v>361.63</v>
      </c>
      <c r="H4" s="62">
        <v>28.75</v>
      </c>
      <c r="I4" s="24">
        <v>19.3</v>
      </c>
      <c r="J4" s="25">
        <v>26.66</v>
      </c>
      <c r="L4" s="7"/>
    </row>
    <row r="5" spans="1:12" x14ac:dyDescent="0.25">
      <c r="A5" s="26"/>
      <c r="B5" s="2" t="s">
        <v>23</v>
      </c>
      <c r="C5" s="60">
        <v>111</v>
      </c>
      <c r="D5" s="66" t="s">
        <v>25</v>
      </c>
      <c r="E5" s="5" t="s">
        <v>29</v>
      </c>
      <c r="F5" s="6">
        <f>3.34*2</f>
        <v>6.68</v>
      </c>
      <c r="G5" s="6">
        <v>112.36</v>
      </c>
      <c r="H5" s="63">
        <v>2.33</v>
      </c>
      <c r="I5" s="10">
        <v>1.3</v>
      </c>
      <c r="J5" s="27">
        <v>23.1</v>
      </c>
      <c r="L5" s="7"/>
    </row>
    <row r="6" spans="1:12" x14ac:dyDescent="0.25">
      <c r="A6" s="26"/>
      <c r="B6" s="2" t="s">
        <v>24</v>
      </c>
      <c r="C6" s="60">
        <v>109</v>
      </c>
      <c r="D6" s="66" t="s">
        <v>26</v>
      </c>
      <c r="E6" s="5" t="s">
        <v>29</v>
      </c>
      <c r="F6" s="6">
        <f>2.57*2</f>
        <v>5.14</v>
      </c>
      <c r="G6" s="6">
        <f>38.96/30*60</f>
        <v>77.92</v>
      </c>
      <c r="H6" s="63">
        <v>2.46</v>
      </c>
      <c r="I6" s="10">
        <v>0.45</v>
      </c>
      <c r="J6" s="27">
        <v>10.02</v>
      </c>
      <c r="L6" s="7"/>
    </row>
    <row r="7" spans="1:12" ht="15.75" thickBot="1" x14ac:dyDescent="0.3">
      <c r="A7" s="46"/>
      <c r="B7" s="49" t="s">
        <v>17</v>
      </c>
      <c r="C7" s="61">
        <v>494</v>
      </c>
      <c r="D7" s="67" t="s">
        <v>34</v>
      </c>
      <c r="E7" s="68" t="s">
        <v>27</v>
      </c>
      <c r="F7" s="69">
        <v>4.71</v>
      </c>
      <c r="G7" s="69">
        <v>60.2</v>
      </c>
      <c r="H7" s="64">
        <v>0.16</v>
      </c>
      <c r="I7" s="34">
        <v>0</v>
      </c>
      <c r="J7" s="48">
        <v>15.2</v>
      </c>
      <c r="L7" s="7"/>
    </row>
    <row r="8" spans="1:12" x14ac:dyDescent="0.25">
      <c r="A8" s="19" t="s">
        <v>14</v>
      </c>
      <c r="B8" s="20" t="s">
        <v>15</v>
      </c>
      <c r="C8" s="21">
        <v>76</v>
      </c>
      <c r="D8" s="53" t="s">
        <v>35</v>
      </c>
      <c r="E8" s="22" t="s">
        <v>43</v>
      </c>
      <c r="F8" s="23">
        <v>13.67</v>
      </c>
      <c r="G8" s="23">
        <f>104/80*80</f>
        <v>104</v>
      </c>
      <c r="H8" s="54">
        <v>1.04</v>
      </c>
      <c r="I8" s="54">
        <v>8.64</v>
      </c>
      <c r="J8" s="55">
        <v>5.44</v>
      </c>
      <c r="L8" s="7"/>
    </row>
    <row r="9" spans="1:12" x14ac:dyDescent="0.25">
      <c r="A9" s="26"/>
      <c r="B9" s="2" t="s">
        <v>19</v>
      </c>
      <c r="C9" s="8">
        <v>147</v>
      </c>
      <c r="D9" s="4" t="s">
        <v>36</v>
      </c>
      <c r="E9" s="5" t="s">
        <v>27</v>
      </c>
      <c r="F9" s="6">
        <v>28.84</v>
      </c>
      <c r="G9" s="6">
        <f>147.9/200*200</f>
        <v>147.9</v>
      </c>
      <c r="H9" s="10">
        <v>5.7</v>
      </c>
      <c r="I9" s="10">
        <v>5.0599999999999996</v>
      </c>
      <c r="J9" s="27">
        <v>19.82</v>
      </c>
      <c r="L9" s="7"/>
    </row>
    <row r="10" spans="1:12" x14ac:dyDescent="0.25">
      <c r="A10" s="26"/>
      <c r="B10" s="2" t="s">
        <v>20</v>
      </c>
      <c r="C10" s="8">
        <v>367</v>
      </c>
      <c r="D10" s="4" t="s">
        <v>37</v>
      </c>
      <c r="E10" s="5" t="s">
        <v>40</v>
      </c>
      <c r="F10" s="6">
        <v>70.849999999999994</v>
      </c>
      <c r="G10" s="6">
        <v>222.66</v>
      </c>
      <c r="H10" s="12">
        <v>15.99</v>
      </c>
      <c r="I10" s="12">
        <v>16.37</v>
      </c>
      <c r="J10" s="45">
        <v>2.86</v>
      </c>
      <c r="L10" s="7"/>
    </row>
    <row r="11" spans="1:12" x14ac:dyDescent="0.25">
      <c r="A11" s="26"/>
      <c r="B11" s="2" t="s">
        <v>21</v>
      </c>
      <c r="C11" s="8">
        <v>195</v>
      </c>
      <c r="D11" s="9" t="s">
        <v>38</v>
      </c>
      <c r="E11" s="5" t="s">
        <v>44</v>
      </c>
      <c r="F11" s="6">
        <v>24.2</v>
      </c>
      <c r="G11" s="6">
        <f>169.47/150*150</f>
        <v>169.47</v>
      </c>
      <c r="H11" s="12">
        <f>3.44/150*130</f>
        <v>2.9813333333333332</v>
      </c>
      <c r="I11" s="12">
        <f>9.3/150*130</f>
        <v>8.06</v>
      </c>
      <c r="J11" s="45">
        <f>17.54/150*130</f>
        <v>15.201333333333334</v>
      </c>
      <c r="L11" s="7"/>
    </row>
    <row r="12" spans="1:12" x14ac:dyDescent="0.25">
      <c r="A12" s="46"/>
      <c r="B12" s="1" t="s">
        <v>23</v>
      </c>
      <c r="C12" s="8">
        <v>108</v>
      </c>
      <c r="D12" s="9" t="s">
        <v>28</v>
      </c>
      <c r="E12" s="5" t="s">
        <v>30</v>
      </c>
      <c r="F12" s="6">
        <v>2.57</v>
      </c>
      <c r="G12" s="6">
        <v>50.19</v>
      </c>
      <c r="H12" s="12">
        <v>1.74</v>
      </c>
      <c r="I12" s="12">
        <v>0.18</v>
      </c>
      <c r="J12" s="45">
        <v>14.76</v>
      </c>
      <c r="L12" s="7"/>
    </row>
    <row r="13" spans="1:12" x14ac:dyDescent="0.25">
      <c r="A13" s="26"/>
      <c r="B13" s="2" t="s">
        <v>24</v>
      </c>
      <c r="C13" s="8">
        <v>109</v>
      </c>
      <c r="D13" s="9" t="s">
        <v>26</v>
      </c>
      <c r="E13" s="5" t="s">
        <v>30</v>
      </c>
      <c r="F13" s="6">
        <v>2.57</v>
      </c>
      <c r="G13" s="6">
        <v>38.96</v>
      </c>
      <c r="H13" s="11">
        <v>1.48</v>
      </c>
      <c r="I13" s="11">
        <v>0.27</v>
      </c>
      <c r="J13" s="47">
        <v>10.02</v>
      </c>
      <c r="L13" s="7"/>
    </row>
    <row r="14" spans="1:12" ht="15.75" thickBot="1" x14ac:dyDescent="0.3">
      <c r="A14" s="56"/>
      <c r="B14" s="57" t="s">
        <v>32</v>
      </c>
      <c r="C14" s="29">
        <v>518</v>
      </c>
      <c r="D14" s="58" t="s">
        <v>41</v>
      </c>
      <c r="E14" s="30" t="s">
        <v>27</v>
      </c>
      <c r="F14" s="31">
        <v>20.93</v>
      </c>
      <c r="G14" s="31">
        <f>84.44/200*200</f>
        <v>84.44</v>
      </c>
      <c r="H14" s="32">
        <v>1</v>
      </c>
      <c r="I14" s="32">
        <v>0.2</v>
      </c>
      <c r="J14" s="33">
        <v>20.2</v>
      </c>
      <c r="L14" s="7"/>
    </row>
    <row r="15" spans="1:12" x14ac:dyDescent="0.25">
      <c r="A15" s="26" t="s">
        <v>18</v>
      </c>
      <c r="B15" s="15" t="s">
        <v>22</v>
      </c>
      <c r="C15" s="16">
        <v>570</v>
      </c>
      <c r="D15" s="50" t="s">
        <v>42</v>
      </c>
      <c r="E15" s="17" t="s">
        <v>43</v>
      </c>
      <c r="F15" s="18">
        <f>13.78/50*80</f>
        <v>22.048000000000002</v>
      </c>
      <c r="G15" s="18">
        <f>155.84/50*80</f>
        <v>249.34399999999999</v>
      </c>
      <c r="H15" s="51">
        <f>2.25/50*80</f>
        <v>3.5999999999999996</v>
      </c>
      <c r="I15" s="51">
        <f>2.34/50*80</f>
        <v>3.7439999999999998</v>
      </c>
      <c r="J15" s="52">
        <f>29.42/50*80</f>
        <v>47.072000000000003</v>
      </c>
      <c r="L15" s="7"/>
    </row>
    <row r="16" spans="1:12" x14ac:dyDescent="0.25">
      <c r="A16" s="26"/>
      <c r="B16" s="1" t="s">
        <v>32</v>
      </c>
      <c r="C16" s="8">
        <v>864</v>
      </c>
      <c r="D16" s="14" t="s">
        <v>39</v>
      </c>
      <c r="E16" s="5" t="s">
        <v>27</v>
      </c>
      <c r="F16" s="6">
        <f>2.61/200*200</f>
        <v>2.61</v>
      </c>
      <c r="G16" s="6">
        <f>60.2/200*200</f>
        <v>60.199999999999996</v>
      </c>
      <c r="H16" s="13">
        <v>0.4</v>
      </c>
      <c r="I16" s="13">
        <v>0.1</v>
      </c>
      <c r="J16" s="35">
        <v>15.06</v>
      </c>
      <c r="L16" s="7"/>
    </row>
    <row r="17" spans="1:12" ht="39.75" thickBot="1" x14ac:dyDescent="0.3">
      <c r="A17" s="28"/>
      <c r="B17" s="36" t="s">
        <v>33</v>
      </c>
      <c r="C17" s="29">
        <v>464</v>
      </c>
      <c r="D17" s="37" t="s">
        <v>47</v>
      </c>
      <c r="E17" s="38" t="s">
        <v>31</v>
      </c>
      <c r="F17" s="39">
        <v>60.3</v>
      </c>
      <c r="G17" s="39">
        <f>88.4/130*180</f>
        <v>122.4</v>
      </c>
      <c r="H17" s="32">
        <f>4.5/180*200</f>
        <v>5</v>
      </c>
      <c r="I17" s="32">
        <f>3.06/180*200</f>
        <v>3.4000000000000004</v>
      </c>
      <c r="J17" s="33">
        <f>6.3/180*200</f>
        <v>6.9999999999999991</v>
      </c>
      <c r="L17" s="7"/>
    </row>
  </sheetData>
  <mergeCells count="1">
    <mergeCell ref="B1:D1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2022-12-05T06:30:55Z</dcterms:modified>
</cp:coreProperties>
</file>