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5" i="5" l="1"/>
  <c r="I15" i="5"/>
  <c r="H15" i="5"/>
  <c r="G15" i="5"/>
  <c r="J13" i="5"/>
  <c r="I13" i="5"/>
  <c r="H13" i="5"/>
  <c r="G13" i="5"/>
  <c r="J10" i="5"/>
  <c r="I10" i="5"/>
  <c r="H10" i="5"/>
  <c r="G10" i="5"/>
  <c r="J8" i="5"/>
  <c r="I8" i="5"/>
  <c r="H8" i="5"/>
  <c r="G8" i="5"/>
  <c r="J5" i="5"/>
  <c r="I5" i="5"/>
  <c r="H5" i="5"/>
  <c r="G5" i="5"/>
  <c r="J4" i="5"/>
  <c r="I4" i="5"/>
  <c r="H4" i="5"/>
  <c r="G4" i="5"/>
  <c r="F12" i="5"/>
  <c r="F11" i="5"/>
  <c r="F8" i="5"/>
  <c r="F5" i="5"/>
  <c r="F4" i="5"/>
</calcChain>
</file>

<file path=xl/sharedStrings.xml><?xml version="1.0" encoding="utf-8"?>
<sst xmlns="http://schemas.openxmlformats.org/spreadsheetml/2006/main" count="56" uniqueCount="47">
  <si>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</si>
  <si>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</si>
  <si>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</si>
  <si>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</si>
  <si>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</si>
  <si>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</si>
  <si>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</si>
  <si>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</si>
  <si>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</si>
  <si>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</si>
  <si>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</si>
  <si>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</si>
  <si>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</si>
  <si>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</si>
  <si>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</si>
  <si>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</si>
  <si>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</si>
  <si>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</si>
  <si>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</si>
  <si>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</si>
  <si>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</si>
  <si>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</si>
  <si>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</si>
  <si>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Гарнир</t>
  </si>
  <si>
    <t>Горячее блюдо</t>
  </si>
  <si>
    <t>Хлеб</t>
  </si>
  <si>
    <t>60</t>
  </si>
  <si>
    <t>Чай с сахаром</t>
  </si>
  <si>
    <t>100</t>
  </si>
  <si>
    <t>10</t>
  </si>
  <si>
    <t>Салат из моркови с изюмом и медом</t>
  </si>
  <si>
    <t>Пудинг творожный запеченый</t>
  </si>
  <si>
    <t>120</t>
  </si>
  <si>
    <t>Булочка с маком 1 шт</t>
  </si>
  <si>
    <t>1/50</t>
  </si>
  <si>
    <t>Мармелад</t>
  </si>
  <si>
    <t>Салат из квашеной капусты и яблока с р/м</t>
  </si>
  <si>
    <t>Борщ на мясном бульоне с фасолью</t>
  </si>
  <si>
    <t>250/10</t>
  </si>
  <si>
    <t xml:space="preserve">Рыба жаренная в яйце </t>
  </si>
  <si>
    <t>Картофель отварной</t>
  </si>
  <si>
    <t>Кисель промышленного производства</t>
  </si>
  <si>
    <t>Пирожное Ракушка</t>
  </si>
  <si>
    <t>Сок 0,2</t>
  </si>
  <si>
    <t>Салат</t>
  </si>
  <si>
    <t>Выпечка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</si>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</sst>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/>
    <xf numFmtId="2" fontId="5" fillId="0" borderId="4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0" fillId="0" borderId="15" xfId="0" applyFont="1" applyFill="1" applyBorder="1" applyProtection="1"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2" fontId="5" fillId="0" borderId="15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7" fillId="0" borderId="0" xfId="0" applyFont="1" applyFill="1"/>
    <xf numFmtId="0" fontId="0" fillId="0" borderId="14" xfId="0" applyFont="1" applyBorder="1"/>
    <xf numFmtId="0" fontId="0" fillId="0" borderId="6" xfId="0" applyFont="1" applyBorder="1"/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12" xfId="0" applyFont="1" applyFill="1" applyBorder="1" applyAlignment="1">
      <alignment horizontal="center"/>
    </xf>
    <xf numFmtId="4" fontId="9" fillId="2" borderId="15" xfId="1" applyNumberFormat="1" applyFont="1" applyFill="1" applyBorder="1" applyAlignment="1">
      <alignment horizontal="center"/>
    </xf>
    <xf numFmtId="4" fontId="9" fillId="2" borderId="4" xfId="1" applyNumberFormat="1" applyFont="1" applyFill="1" applyBorder="1" applyAlignment="1">
      <alignment horizont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6" fillId="0" borderId="2" xfId="1" applyFont="1" applyBorder="1"/>
    <xf numFmtId="49" fontId="6" fillId="0" borderId="2" xfId="1" applyNumberFormat="1" applyFont="1" applyBorder="1" applyAlignment="1">
      <alignment horizontal="center"/>
    </xf>
    <xf numFmtId="4" fontId="9" fillId="2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 vertical="center"/>
    </xf>
    <xf numFmtId="0" fontId="0" fillId="0" borderId="17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6" fillId="0" borderId="17" xfId="1" applyFont="1" applyBorder="1"/>
    <xf numFmtId="49" fontId="6" fillId="0" borderId="17" xfId="1" applyNumberFormat="1" applyFont="1" applyBorder="1" applyAlignment="1">
      <alignment horizontal="center"/>
    </xf>
    <xf numFmtId="4" fontId="9" fillId="2" borderId="17" xfId="1" applyNumberFormat="1" applyFont="1" applyFill="1" applyBorder="1" applyAlignment="1">
      <alignment horizontal="center"/>
    </xf>
    <xf numFmtId="2" fontId="5" fillId="0" borderId="17" xfId="1" applyNumberFormat="1" applyFont="1" applyFill="1" applyBorder="1" applyAlignment="1">
      <alignment horizontal="center"/>
    </xf>
    <xf numFmtId="2" fontId="5" fillId="0" borderId="17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2" fontId="5" fillId="0" borderId="19" xfId="1" applyNumberFormat="1" applyFont="1" applyFill="1" applyBorder="1" applyAlignment="1">
      <alignment horizontal="center" vertical="center"/>
    </xf>
    <xf numFmtId="0" fontId="6" fillId="0" borderId="4" xfId="1" applyFont="1" applyBorder="1"/>
    <xf numFmtId="0" fontId="6" fillId="0" borderId="15" xfId="1" applyFont="1" applyBorder="1"/>
    <xf numFmtId="0" fontId="0" fillId="0" borderId="20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6" fillId="0" borderId="20" xfId="1" applyFont="1" applyBorder="1"/>
    <xf numFmtId="49" fontId="6" fillId="0" borderId="20" xfId="1" applyNumberFormat="1" applyFont="1" applyBorder="1" applyAlignment="1">
      <alignment horizontal="center"/>
    </xf>
    <xf numFmtId="4" fontId="9" fillId="2" borderId="20" xfId="1" applyNumberFormat="1" applyFont="1" applyFill="1" applyBorder="1" applyAlignment="1">
      <alignment horizontal="center"/>
    </xf>
    <xf numFmtId="2" fontId="5" fillId="0" borderId="20" xfId="1" applyNumberFormat="1" applyFont="1" applyFill="1" applyBorder="1" applyAlignment="1">
      <alignment horizontal="center"/>
    </xf>
    <xf numFmtId="2" fontId="5" fillId="0" borderId="20" xfId="1" applyNumberFormat="1" applyFont="1" applyFill="1" applyBorder="1" applyAlignment="1">
      <alignment horizontal="center" vertical="center"/>
    </xf>
    <xf numFmtId="2" fontId="5" fillId="0" borderId="21" xfId="1" applyNumberFormat="1" applyFont="1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61" t="s">
        <v>18</v>
      </c>
      <c r="C1" s="62"/>
      <c r="D1" s="63"/>
      <c r="E1" s="2" t="s">
        <v>6</v>
      </c>
      <c r="F1" s="3"/>
      <c r="G1" s="1" t="s">
        <v>14</v>
      </c>
      <c r="H1" s="9">
        <v>44523</v>
      </c>
      <c r="I1" s="10"/>
    </row>
    <row r="2" spans="1:10" ht="16.5" customHeight="1" thickBot="1" x14ac:dyDescent="0.3">
      <c r="B2" s="1"/>
      <c r="C2" s="1"/>
      <c r="D2" s="1"/>
      <c r="E2" s="1"/>
      <c r="F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2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42" t="s">
        <v>44</v>
      </c>
      <c r="C4" s="43">
        <v>1</v>
      </c>
      <c r="D4" s="44" t="s">
        <v>30</v>
      </c>
      <c r="E4" s="45" t="s">
        <v>28</v>
      </c>
      <c r="F4" s="46">
        <f>23.61-5</f>
        <v>18.61</v>
      </c>
      <c r="G4" s="47">
        <f>0.1/2*5</f>
        <v>0.25</v>
      </c>
      <c r="H4" s="48">
        <f>0.2/2*5</f>
        <v>0.5</v>
      </c>
      <c r="I4" s="48">
        <f>3.8/2*5</f>
        <v>9.5</v>
      </c>
      <c r="J4" s="49">
        <f>24/2*5</f>
        <v>60</v>
      </c>
    </row>
    <row r="5" spans="1:10" ht="15.75" x14ac:dyDescent="0.25">
      <c r="A5" s="5"/>
      <c r="B5" s="35" t="s">
        <v>24</v>
      </c>
      <c r="C5" s="36">
        <v>2</v>
      </c>
      <c r="D5" s="37" t="s">
        <v>31</v>
      </c>
      <c r="E5" s="38" t="s">
        <v>32</v>
      </c>
      <c r="F5" s="39">
        <f>37.8-6.43</f>
        <v>31.369999999999997</v>
      </c>
      <c r="G5" s="40">
        <f>17.21/1.5+5.85</f>
        <v>17.323333333333334</v>
      </c>
      <c r="H5" s="41">
        <f>20.95/1.5+7.44</f>
        <v>21.406666666666666</v>
      </c>
      <c r="I5" s="41">
        <f>5.2/1.5+25.73</f>
        <v>29.196666666666665</v>
      </c>
      <c r="J5" s="50">
        <f>213.55/1.5+203.3</f>
        <v>345.66666666666669</v>
      </c>
    </row>
    <row r="6" spans="1:10" ht="15.75" x14ac:dyDescent="0.25">
      <c r="A6" s="5"/>
      <c r="B6" s="35" t="s">
        <v>20</v>
      </c>
      <c r="C6" s="36">
        <v>3</v>
      </c>
      <c r="D6" s="37" t="s">
        <v>27</v>
      </c>
      <c r="E6" s="38" t="s">
        <v>3</v>
      </c>
      <c r="F6" s="39">
        <v>2.89</v>
      </c>
      <c r="G6" s="40">
        <v>0</v>
      </c>
      <c r="H6" s="41">
        <v>0</v>
      </c>
      <c r="I6" s="41">
        <v>15</v>
      </c>
      <c r="J6" s="50">
        <v>60</v>
      </c>
    </row>
    <row r="7" spans="1:10" ht="15.75" x14ac:dyDescent="0.25">
      <c r="A7" s="5"/>
      <c r="B7" s="35" t="s">
        <v>45</v>
      </c>
      <c r="C7" s="36">
        <v>4</v>
      </c>
      <c r="D7" s="37" t="s">
        <v>33</v>
      </c>
      <c r="E7" s="38" t="s">
        <v>34</v>
      </c>
      <c r="F7" s="39">
        <v>10.18</v>
      </c>
      <c r="G7" s="40">
        <v>4.5</v>
      </c>
      <c r="H7" s="41">
        <v>2.5</v>
      </c>
      <c r="I7" s="41">
        <v>30</v>
      </c>
      <c r="J7" s="50">
        <v>155</v>
      </c>
    </row>
    <row r="8" spans="1:10" ht="15.75" x14ac:dyDescent="0.25">
      <c r="A8" s="5"/>
      <c r="B8" s="35" t="s">
        <v>35</v>
      </c>
      <c r="C8" s="36"/>
      <c r="D8" s="37" t="s">
        <v>35</v>
      </c>
      <c r="E8" s="38" t="s">
        <v>29</v>
      </c>
      <c r="F8" s="39">
        <f>11.9/2</f>
        <v>5.95</v>
      </c>
      <c r="G8" s="40">
        <f>0.86</f>
        <v>0.86</v>
      </c>
      <c r="H8" s="41">
        <f>7.1</f>
        <v>7.1</v>
      </c>
      <c r="I8" s="41">
        <f>2.61</f>
        <v>2.61</v>
      </c>
      <c r="J8" s="50">
        <f>77.3</f>
        <v>77.3</v>
      </c>
    </row>
    <row r="9" spans="1:10" ht="16.5" thickBot="1" x14ac:dyDescent="0.3">
      <c r="A9" s="28"/>
      <c r="B9" s="20"/>
      <c r="C9" s="21"/>
      <c r="D9" s="52"/>
      <c r="E9" s="25"/>
      <c r="F9" s="33"/>
      <c r="G9" s="22"/>
      <c r="H9" s="23"/>
      <c r="I9" s="23"/>
      <c r="J9" s="24"/>
    </row>
    <row r="10" spans="1:10" s="4" customFormat="1" ht="18" customHeight="1" x14ac:dyDescent="0.25">
      <c r="A10" s="30" t="s">
        <v>12</v>
      </c>
      <c r="B10" s="42" t="s">
        <v>44</v>
      </c>
      <c r="C10" s="43">
        <v>1</v>
      </c>
      <c r="D10" s="44" t="s">
        <v>36</v>
      </c>
      <c r="E10" s="45" t="s">
        <v>28</v>
      </c>
      <c r="F10" s="46">
        <v>12.51</v>
      </c>
      <c r="G10" s="47">
        <f>0.1/2*5</f>
        <v>0.25</v>
      </c>
      <c r="H10" s="48">
        <f>0.2/2*5</f>
        <v>0.5</v>
      </c>
      <c r="I10" s="48">
        <f>3.8/2*5</f>
        <v>9.5</v>
      </c>
      <c r="J10" s="49">
        <f>24/2*5</f>
        <v>60</v>
      </c>
    </row>
    <row r="11" spans="1:10" s="4" customFormat="1" ht="18" customHeight="1" x14ac:dyDescent="0.25">
      <c r="A11" s="15"/>
      <c r="B11" s="35" t="s">
        <v>21</v>
      </c>
      <c r="C11" s="36">
        <v>2</v>
      </c>
      <c r="D11" s="37" t="s">
        <v>37</v>
      </c>
      <c r="E11" s="38" t="s">
        <v>38</v>
      </c>
      <c r="F11" s="39">
        <f>22.22+1.5</f>
        <v>23.72</v>
      </c>
      <c r="G11" s="40">
        <v>3.5</v>
      </c>
      <c r="H11" s="41">
        <v>4.5</v>
      </c>
      <c r="I11" s="41">
        <v>14.75</v>
      </c>
      <c r="J11" s="50">
        <v>112.5</v>
      </c>
    </row>
    <row r="12" spans="1:10" s="4" customFormat="1" ht="19.5" customHeight="1" x14ac:dyDescent="0.25">
      <c r="A12" s="15"/>
      <c r="B12" s="35" t="s">
        <v>22</v>
      </c>
      <c r="C12" s="36">
        <v>3</v>
      </c>
      <c r="D12" s="37" t="s">
        <v>39</v>
      </c>
      <c r="E12" s="38" t="s">
        <v>28</v>
      </c>
      <c r="F12" s="39">
        <f>35.13+1.02</f>
        <v>36.150000000000006</v>
      </c>
      <c r="G12" s="40">
        <v>15.3</v>
      </c>
      <c r="H12" s="41">
        <v>9.1999999999999993</v>
      </c>
      <c r="I12" s="41">
        <v>8.6</v>
      </c>
      <c r="J12" s="50">
        <v>159</v>
      </c>
    </row>
    <row r="13" spans="1:10" s="4" customFormat="1" ht="15.75" x14ac:dyDescent="0.25">
      <c r="A13" s="15"/>
      <c r="B13" s="35" t="s">
        <v>23</v>
      </c>
      <c r="C13" s="36">
        <v>4</v>
      </c>
      <c r="D13" s="37" t="s">
        <v>40</v>
      </c>
      <c r="E13" s="38" t="s">
        <v>3</v>
      </c>
      <c r="F13" s="39">
        <v>15.3</v>
      </c>
      <c r="G13" s="40">
        <f>4.94/20*15+0.79</f>
        <v>4.495000000000001</v>
      </c>
      <c r="H13" s="41">
        <f>5.72/20*15+1.34</f>
        <v>5.63</v>
      </c>
      <c r="I13" s="41">
        <f>52.21/20*15+9.17</f>
        <v>48.327500000000001</v>
      </c>
      <c r="J13" s="50">
        <f>279.02/20*15+51.05</f>
        <v>260.315</v>
      </c>
    </row>
    <row r="14" spans="1:10" s="4" customFormat="1" ht="15.75" x14ac:dyDescent="0.25">
      <c r="A14" s="15"/>
      <c r="B14" s="35" t="s">
        <v>20</v>
      </c>
      <c r="C14" s="36">
        <v>5</v>
      </c>
      <c r="D14" s="37" t="s">
        <v>41</v>
      </c>
      <c r="E14" s="38" t="s">
        <v>3</v>
      </c>
      <c r="F14" s="39">
        <v>9.18</v>
      </c>
      <c r="G14" s="40">
        <v>0.55000000000000004</v>
      </c>
      <c r="H14" s="41">
        <v>0.08</v>
      </c>
      <c r="I14" s="41">
        <v>20.3</v>
      </c>
      <c r="J14" s="50">
        <v>85.23</v>
      </c>
    </row>
    <row r="15" spans="1:10" s="4" customFormat="1" ht="15.75" x14ac:dyDescent="0.25">
      <c r="A15" s="15"/>
      <c r="B15" s="35" t="s">
        <v>25</v>
      </c>
      <c r="C15" s="36">
        <v>6</v>
      </c>
      <c r="D15" s="37" t="s">
        <v>2</v>
      </c>
      <c r="E15" s="38" t="s">
        <v>26</v>
      </c>
      <c r="F15" s="39">
        <v>7.14</v>
      </c>
      <c r="G15" s="40">
        <f>4/5*3</f>
        <v>2.4000000000000004</v>
      </c>
      <c r="H15" s="41">
        <f>0.75/5*3</f>
        <v>0.44999999999999996</v>
      </c>
      <c r="I15" s="41">
        <f>20.05/5*3</f>
        <v>12.03</v>
      </c>
      <c r="J15" s="50">
        <f>104/5*3</f>
        <v>62.400000000000006</v>
      </c>
    </row>
    <row r="16" spans="1:10" s="4" customFormat="1" ht="15.75" x14ac:dyDescent="0.25">
      <c r="A16" s="15"/>
      <c r="B16" s="35"/>
      <c r="C16" s="36"/>
      <c r="D16" s="37"/>
      <c r="E16" s="38"/>
      <c r="F16" s="39"/>
      <c r="G16" s="40"/>
      <c r="H16" s="41"/>
      <c r="I16" s="41"/>
      <c r="J16" s="50"/>
    </row>
    <row r="17" spans="1:10" s="4" customFormat="1" ht="15.75" x14ac:dyDescent="0.25">
      <c r="A17" s="15"/>
      <c r="B17" s="35"/>
      <c r="C17" s="36"/>
      <c r="D17" s="37"/>
      <c r="E17" s="38"/>
      <c r="F17" s="39"/>
      <c r="G17" s="40"/>
      <c r="H17" s="41"/>
      <c r="I17" s="41"/>
      <c r="J17" s="50"/>
    </row>
    <row r="18" spans="1:10" s="4" customFormat="1" ht="16.5" thickBot="1" x14ac:dyDescent="0.3">
      <c r="A18" s="31"/>
      <c r="B18" s="7"/>
      <c r="C18" s="8"/>
      <c r="D18" s="51"/>
      <c r="E18" s="26"/>
      <c r="F18" s="34"/>
      <c r="G18" s="17"/>
      <c r="H18" s="18"/>
      <c r="I18" s="18"/>
      <c r="J18" s="19"/>
    </row>
    <row r="19" spans="1:10" ht="15.75" x14ac:dyDescent="0.25">
      <c r="A19" s="29" t="s">
        <v>13</v>
      </c>
      <c r="B19" s="53" t="s">
        <v>45</v>
      </c>
      <c r="C19" s="54">
        <v>1</v>
      </c>
      <c r="D19" s="55" t="s">
        <v>42</v>
      </c>
      <c r="E19" s="56" t="s">
        <v>4</v>
      </c>
      <c r="F19" s="57">
        <v>30</v>
      </c>
      <c r="G19" s="58">
        <v>10.6</v>
      </c>
      <c r="H19" s="59">
        <v>12.3</v>
      </c>
      <c r="I19" s="59">
        <v>40.1</v>
      </c>
      <c r="J19" s="60">
        <v>318</v>
      </c>
    </row>
    <row r="20" spans="1:10" ht="16.5" thickBot="1" x14ac:dyDescent="0.3">
      <c r="A20" s="6"/>
      <c r="B20" s="7" t="s">
        <v>46</v>
      </c>
      <c r="C20" s="8">
        <v>2</v>
      </c>
      <c r="D20" s="51" t="s">
        <v>43</v>
      </c>
      <c r="E20" s="26" t="s">
        <v>4</v>
      </c>
      <c r="F20" s="34">
        <v>25</v>
      </c>
      <c r="G20" s="17">
        <v>0.6</v>
      </c>
      <c r="H20" s="18"/>
      <c r="I20" s="18">
        <v>33</v>
      </c>
      <c r="J20" s="19">
        <v>136</v>
      </c>
    </row>
    <row r="21" spans="1:10" ht="15.75" x14ac:dyDescent="0.25">
      <c r="B21" s="1"/>
      <c r="C21" s="1"/>
      <c r="D21" s="27"/>
      <c r="E21" s="27"/>
      <c r="F21" s="27"/>
      <c r="G21" s="1"/>
      <c r="H21" s="10"/>
      <c r="I21" s="10"/>
      <c r="J21" s="10"/>
    </row>
    <row r="22" spans="1:10" x14ac:dyDescent="0.25">
      <c r="B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2021-11-22T21:21:23Z</dcterms:modified>
</cp:coreProperties>
</file>