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 tabRatio="883"/>
  </bookViews>
  <sheets>
    <sheet name="1" sheetId="5" r:id="rId1"/>
  </sheets>
  <externalReferences>
    <externalReference r:id="rId2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J15" i="5" l="1"/>
  <c r="I15" i="5"/>
  <c r="H15" i="5"/>
  <c r="G15" i="5"/>
  <c r="J13" i="5"/>
  <c r="I13" i="5"/>
  <c r="H13" i="5"/>
  <c r="G13" i="5"/>
  <c r="J12" i="5"/>
  <c r="H12" i="5"/>
  <c r="G12" i="5"/>
  <c r="J8" i="5"/>
  <c r="I8" i="5"/>
  <c r="H8" i="5"/>
  <c r="G8" i="5"/>
  <c r="J6" i="5"/>
  <c r="I6" i="5"/>
  <c r="H6" i="5"/>
  <c r="G6" i="5"/>
</calcChain>
</file>

<file path=xl/sharedStrings.xml><?xml version="1.0" encoding="utf-8"?>
<sst xmlns="http://schemas.openxmlformats.org/spreadsheetml/2006/main" count="54" uniqueCount="44">
  <si>
    <t>Выход, г</t>
  </si>
  <si>
    <t>Калорийность</t>
  </si>
  <si>
    <t>Хлеб пшеничный</t>
  </si>
  <si>
    <t>200</t>
  </si>
  <si>
    <t>1 шт</t>
  </si>
  <si>
    <t>Школа</t>
  </si>
  <si>
    <t>Возвраст</t>
  </si>
  <si>
    <t>Прием пищи</t>
  </si>
  <si>
    <t>Раздел</t>
  </si>
  <si>
    <t>Блюдо</t>
  </si>
  <si>
    <t>Цена</t>
  </si>
  <si>
    <t>Завтрак</t>
  </si>
  <si>
    <t>Обед</t>
  </si>
  <si>
    <t>Полдник</t>
  </si>
  <si>
    <t>День</t>
  </si>
  <si>
    <t>Белки</t>
  </si>
  <si>
    <t>Жиры</t>
  </si>
  <si>
    <t>Углеводы</t>
  </si>
  <si>
    <t>МБОУ "Средняя школа № 15"</t>
  </si>
  <si>
    <t>№</t>
  </si>
  <si>
    <t>Напиток</t>
  </si>
  <si>
    <t>1 Блюдо</t>
  </si>
  <si>
    <t>2 Блюдо</t>
  </si>
  <si>
    <t>Гарнир</t>
  </si>
  <si>
    <t>Хлеб</t>
  </si>
  <si>
    <t>Чай с сахаром</t>
  </si>
  <si>
    <t>100</t>
  </si>
  <si>
    <t>60</t>
  </si>
  <si>
    <t>Салат овощной с морской капусты</t>
  </si>
  <si>
    <t>Сосиски отварные</t>
  </si>
  <si>
    <t>80</t>
  </si>
  <si>
    <t>Каша пшенничная вязкая</t>
  </si>
  <si>
    <t>Чай с лимоном</t>
  </si>
  <si>
    <t>200/10</t>
  </si>
  <si>
    <t>Салат из свеклы и зеленого горошка с р/м</t>
  </si>
  <si>
    <t>Суп картофельный с фрикадельками из филе кур</t>
  </si>
  <si>
    <t>250/25</t>
  </si>
  <si>
    <t xml:space="preserve">Рыба жаренная в яйце </t>
  </si>
  <si>
    <t>Рис отварной рассыпчатый</t>
  </si>
  <si>
    <t>30</t>
  </si>
  <si>
    <t>Пряник</t>
  </si>
  <si>
    <t>Бифиленд 1/130</t>
  </si>
  <si>
    <t>Салат</t>
  </si>
  <si>
    <t>Кисломолочка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</si>
</sst>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1" fillId="0" borderId="0"/>
  </cellStyleXfs>
  <cellXfs count="64"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2" xfId="0" applyFont="1" applyFill="1" applyBorder="1"/>
    <xf numFmtId="0" fontId="0" fillId="0" borderId="0" xfId="0" applyAlignment="1">
      <alignment vertic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Fill="1" applyBorder="1" applyProtection="1"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0" fillId="0" borderId="10" xfId="0" applyFont="1" applyBorder="1"/>
    <xf numFmtId="2" fontId="5" fillId="0" borderId="4" xfId="1" applyNumberFormat="1" applyFont="1" applyFill="1" applyBorder="1" applyAlignment="1">
      <alignment horizontal="center"/>
    </xf>
    <xf numFmtId="2" fontId="5" fillId="0" borderId="4" xfId="1" applyNumberFormat="1" applyFont="1" applyFill="1" applyBorder="1" applyAlignment="1">
      <alignment horizontal="center" vertical="center"/>
    </xf>
    <xf numFmtId="2" fontId="5" fillId="0" borderId="5" xfId="1" applyNumberFormat="1" applyFont="1" applyFill="1" applyBorder="1" applyAlignment="1">
      <alignment horizontal="center" vertical="center"/>
    </xf>
    <xf numFmtId="0" fontId="0" fillId="0" borderId="15" xfId="0" applyFont="1" applyFill="1" applyBorder="1" applyProtection="1"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2" fontId="5" fillId="0" borderId="15" xfId="1" applyNumberFormat="1" applyFont="1" applyFill="1" applyBorder="1" applyAlignment="1">
      <alignment horizontal="center"/>
    </xf>
    <xf numFmtId="2" fontId="5" fillId="0" borderId="15" xfId="1" applyNumberFormat="1" applyFont="1" applyFill="1" applyBorder="1" applyAlignment="1">
      <alignment horizontal="center" vertical="center"/>
    </xf>
    <xf numFmtId="2" fontId="5" fillId="0" borderId="16" xfId="1" applyNumberFormat="1" applyFont="1" applyFill="1" applyBorder="1" applyAlignment="1">
      <alignment horizontal="center" vertical="center"/>
    </xf>
    <xf numFmtId="49" fontId="6" fillId="0" borderId="15" xfId="1" applyNumberFormat="1" applyFont="1" applyBorder="1" applyAlignment="1">
      <alignment horizontal="center"/>
    </xf>
    <xf numFmtId="49" fontId="6" fillId="0" borderId="4" xfId="1" applyNumberFormat="1" applyFont="1" applyBorder="1" applyAlignment="1">
      <alignment horizontal="center"/>
    </xf>
    <xf numFmtId="0" fontId="7" fillId="0" borderId="0" xfId="0" applyFont="1" applyFill="1"/>
    <xf numFmtId="0" fontId="0" fillId="0" borderId="14" xfId="0" applyFont="1" applyBorder="1"/>
    <xf numFmtId="0" fontId="0" fillId="0" borderId="6" xfId="0" applyFont="1" applyBorder="1"/>
    <xf numFmtId="0" fontId="0" fillId="0" borderId="1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8" fillId="2" borderId="12" xfId="0" applyFont="1" applyFill="1" applyBorder="1" applyAlignment="1">
      <alignment horizontal="center"/>
    </xf>
    <xf numFmtId="4" fontId="9" fillId="2" borderId="15" xfId="1" applyNumberFormat="1" applyFont="1" applyFill="1" applyBorder="1" applyAlignment="1">
      <alignment horizontal="center"/>
    </xf>
    <xf numFmtId="4" fontId="9" fillId="2" borderId="4" xfId="1" applyNumberFormat="1" applyFont="1" applyFill="1" applyBorder="1" applyAlignment="1">
      <alignment horizontal="center"/>
    </xf>
    <xf numFmtId="0" fontId="0" fillId="0" borderId="2" xfId="0" applyFont="1" applyFill="1" applyBorder="1" applyProtection="1"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6" fillId="0" borderId="2" xfId="1" applyFont="1" applyBorder="1"/>
    <xf numFmtId="49" fontId="6" fillId="0" borderId="2" xfId="1" applyNumberFormat="1" applyFont="1" applyBorder="1" applyAlignment="1">
      <alignment horizontal="center"/>
    </xf>
    <xf numFmtId="4" fontId="9" fillId="2" borderId="2" xfId="1" applyNumberFormat="1" applyFont="1" applyFill="1" applyBorder="1" applyAlignment="1">
      <alignment horizontal="center"/>
    </xf>
    <xf numFmtId="2" fontId="5" fillId="0" borderId="2" xfId="1" applyNumberFormat="1" applyFont="1" applyFill="1" applyBorder="1" applyAlignment="1">
      <alignment horizontal="center"/>
    </xf>
    <xf numFmtId="2" fontId="5" fillId="0" borderId="2" xfId="1" applyNumberFormat="1" applyFont="1" applyFill="1" applyBorder="1" applyAlignment="1">
      <alignment horizontal="center" vertical="center"/>
    </xf>
    <xf numFmtId="0" fontId="0" fillId="0" borderId="17" xfId="0" applyFont="1" applyFill="1" applyBorder="1" applyProtection="1"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6" fillId="0" borderId="17" xfId="1" applyFont="1" applyBorder="1"/>
    <xf numFmtId="49" fontId="6" fillId="0" borderId="17" xfId="1" applyNumberFormat="1" applyFont="1" applyBorder="1" applyAlignment="1">
      <alignment horizontal="center"/>
    </xf>
    <xf numFmtId="4" fontId="9" fillId="2" borderId="17" xfId="1" applyNumberFormat="1" applyFont="1" applyFill="1" applyBorder="1" applyAlignment="1">
      <alignment horizontal="center"/>
    </xf>
    <xf numFmtId="2" fontId="5" fillId="0" borderId="17" xfId="1" applyNumberFormat="1" applyFont="1" applyFill="1" applyBorder="1" applyAlignment="1">
      <alignment horizontal="center"/>
    </xf>
    <xf numFmtId="2" fontId="5" fillId="0" borderId="17" xfId="1" applyNumberFormat="1" applyFont="1" applyFill="1" applyBorder="1" applyAlignment="1">
      <alignment horizontal="center" vertical="center"/>
    </xf>
    <xf numFmtId="2" fontId="5" fillId="0" borderId="18" xfId="1" applyNumberFormat="1" applyFont="1" applyFill="1" applyBorder="1" applyAlignment="1">
      <alignment horizontal="center" vertical="center"/>
    </xf>
    <xf numFmtId="2" fontId="5" fillId="0" borderId="19" xfId="1" applyNumberFormat="1" applyFont="1" applyFill="1" applyBorder="1" applyAlignment="1">
      <alignment horizontal="center" vertical="center"/>
    </xf>
    <xf numFmtId="0" fontId="6" fillId="0" borderId="4" xfId="1" applyFont="1" applyBorder="1"/>
    <xf numFmtId="0" fontId="6" fillId="0" borderId="15" xfId="1" applyFont="1" applyBorder="1"/>
    <xf numFmtId="0" fontId="0" fillId="0" borderId="20" xfId="0" applyFont="1" applyFill="1" applyBorder="1" applyProtection="1"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6" fillId="0" borderId="20" xfId="1" applyFont="1" applyBorder="1"/>
    <xf numFmtId="49" fontId="6" fillId="0" borderId="20" xfId="1" applyNumberFormat="1" applyFont="1" applyBorder="1" applyAlignment="1">
      <alignment horizontal="center"/>
    </xf>
    <xf numFmtId="4" fontId="9" fillId="2" borderId="20" xfId="1" applyNumberFormat="1" applyFont="1" applyFill="1" applyBorder="1" applyAlignment="1">
      <alignment horizontal="center"/>
    </xf>
    <xf numFmtId="2" fontId="5" fillId="0" borderId="20" xfId="1" applyNumberFormat="1" applyFont="1" applyFill="1" applyBorder="1" applyAlignment="1">
      <alignment horizontal="center"/>
    </xf>
    <xf numFmtId="2" fontId="5" fillId="0" borderId="20" xfId="1" applyNumberFormat="1" applyFont="1" applyFill="1" applyBorder="1" applyAlignment="1">
      <alignment horizontal="center" vertical="center"/>
    </xf>
    <xf numFmtId="2" fontId="5" fillId="0" borderId="21" xfId="1" applyNumberFormat="1" applyFont="1" applyFill="1" applyBorder="1" applyAlignment="1">
      <alignment horizontal="center" vertical="center"/>
    </xf>
    <xf numFmtId="0" fontId="0" fillId="0" borderId="7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2 2" xfId="4"/>
    <cellStyle name="Обычный 2 3" xfId="3"/>
    <cellStyle name="Обычный 2 4" xfId="2"/>
    <cellStyle name="Обычный 2 4 3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J21"/>
  <sheetViews>
    <sheetView tabSelected="1" zoomScaleNormal="100" workbookViewId="0">
      <selection activeCell="H14" sqref="G12:H14"/>
    </sheetView>
  </sheetViews>
  <sheetFormatPr defaultRowHeight="15" x14ac:dyDescent="0.25"/>
  <cols>
    <col min="1" max="1" width="12.140625" customWidth="1"/>
    <col min="2" max="2" width="11.5703125" customWidth="1"/>
    <col min="3" max="3" width="6.42578125" customWidth="1"/>
    <col min="4" max="4" width="41.5703125" customWidth="1"/>
    <col min="5" max="5" width="11.42578125" customWidth="1"/>
    <col min="6" max="6" width="10.85546875" customWidth="1"/>
    <col min="7" max="7" width="10.7109375" customWidth="1"/>
    <col min="8" max="9" width="10.7109375" style="11" customWidth="1"/>
    <col min="10" max="10" width="14.42578125" style="11" customWidth="1"/>
  </cols>
  <sheetData>
    <row r="1" spans="1:10" x14ac:dyDescent="0.25">
      <c r="A1" t="s">
        <v>5</v>
      </c>
      <c r="B1" s="61" t="s">
        <v>18</v>
      </c>
      <c r="C1" s="62"/>
      <c r="D1" s="63"/>
      <c r="E1" s="2" t="s">
        <v>6</v>
      </c>
      <c r="F1" s="3"/>
      <c r="G1" s="1" t="s">
        <v>14</v>
      </c>
      <c r="H1" s="9">
        <v>44532</v>
      </c>
      <c r="I1" s="10"/>
    </row>
    <row r="2" spans="1:10" ht="16.5" customHeight="1" thickBot="1" x14ac:dyDescent="0.3">
      <c r="B2" s="1"/>
      <c r="C2" s="1"/>
      <c r="D2" s="1"/>
      <c r="E2" s="1"/>
      <c r="F2" s="1"/>
      <c r="G2" s="1"/>
      <c r="H2" s="10"/>
      <c r="I2" s="10"/>
    </row>
    <row r="3" spans="1:10" ht="15.75" thickBot="1" x14ac:dyDescent="0.3">
      <c r="A3" s="12" t="s">
        <v>7</v>
      </c>
      <c r="B3" s="13" t="s">
        <v>8</v>
      </c>
      <c r="C3" s="13" t="s">
        <v>19</v>
      </c>
      <c r="D3" s="13" t="s">
        <v>9</v>
      </c>
      <c r="E3" s="13" t="s">
        <v>0</v>
      </c>
      <c r="F3" s="32" t="s">
        <v>10</v>
      </c>
      <c r="G3" s="13" t="s">
        <v>15</v>
      </c>
      <c r="H3" s="13" t="s">
        <v>16</v>
      </c>
      <c r="I3" s="13" t="s">
        <v>17</v>
      </c>
      <c r="J3" s="14" t="s">
        <v>1</v>
      </c>
    </row>
    <row r="4" spans="1:10" ht="15.75" x14ac:dyDescent="0.25">
      <c r="A4" s="16" t="s">
        <v>11</v>
      </c>
      <c r="B4" s="42" t="s">
        <v>42</v>
      </c>
      <c r="C4" s="43">
        <v>1</v>
      </c>
      <c r="D4" s="44" t="s">
        <v>28</v>
      </c>
      <c r="E4" s="45">
        <v>100</v>
      </c>
      <c r="F4" s="46">
        <v>22.47</v>
      </c>
      <c r="G4" s="47">
        <v>1.4</v>
      </c>
      <c r="H4" s="48">
        <v>3.5</v>
      </c>
      <c r="I4" s="48">
        <v>3.2</v>
      </c>
      <c r="J4" s="49">
        <v>50.7</v>
      </c>
    </row>
    <row r="5" spans="1:10" ht="15.75" x14ac:dyDescent="0.25">
      <c r="A5" s="5"/>
      <c r="B5" s="35" t="s">
        <v>22</v>
      </c>
      <c r="C5" s="36">
        <v>2</v>
      </c>
      <c r="D5" s="37" t="s">
        <v>29</v>
      </c>
      <c r="E5" s="38" t="s">
        <v>30</v>
      </c>
      <c r="F5" s="39">
        <v>25.09</v>
      </c>
      <c r="G5" s="40">
        <v>20</v>
      </c>
      <c r="H5" s="41">
        <v>8</v>
      </c>
      <c r="I5" s="41">
        <v>9</v>
      </c>
      <c r="J5" s="50">
        <v>150</v>
      </c>
    </row>
    <row r="6" spans="1:10" ht="15.75" x14ac:dyDescent="0.25">
      <c r="A6" s="5"/>
      <c r="B6" s="35" t="s">
        <v>23</v>
      </c>
      <c r="C6" s="36">
        <v>3</v>
      </c>
      <c r="D6" s="37" t="s">
        <v>31</v>
      </c>
      <c r="E6" s="38" t="s">
        <v>3</v>
      </c>
      <c r="F6" s="39">
        <v>10.66</v>
      </c>
      <c r="G6" s="40">
        <f>4.94/20*15+0.79</f>
        <v>4.495000000000001</v>
      </c>
      <c r="H6" s="41">
        <f>5.72/20*15+1.34</f>
        <v>5.63</v>
      </c>
      <c r="I6" s="41">
        <f>52.21/20*15+9.17</f>
        <v>48.327500000000001</v>
      </c>
      <c r="J6" s="50">
        <f>279.02/20*15+51.05</f>
        <v>260.315</v>
      </c>
    </row>
    <row r="7" spans="1:10" ht="15.75" x14ac:dyDescent="0.25">
      <c r="A7" s="5"/>
      <c r="B7" s="35" t="s">
        <v>20</v>
      </c>
      <c r="C7" s="36">
        <v>4</v>
      </c>
      <c r="D7" s="37" t="s">
        <v>32</v>
      </c>
      <c r="E7" s="38" t="s">
        <v>33</v>
      </c>
      <c r="F7" s="39">
        <v>3.64</v>
      </c>
      <c r="G7" s="40">
        <v>0</v>
      </c>
      <c r="H7" s="41">
        <v>0</v>
      </c>
      <c r="I7" s="41">
        <v>15</v>
      </c>
      <c r="J7" s="50">
        <v>60</v>
      </c>
    </row>
    <row r="8" spans="1:10" ht="15.75" x14ac:dyDescent="0.25">
      <c r="A8" s="5"/>
      <c r="B8" s="35" t="s">
        <v>24</v>
      </c>
      <c r="C8" s="36">
        <v>5</v>
      </c>
      <c r="D8" s="37" t="s">
        <v>2</v>
      </c>
      <c r="E8" s="38" t="s">
        <v>27</v>
      </c>
      <c r="F8" s="39">
        <v>7.14</v>
      </c>
      <c r="G8" s="40">
        <f>4/5*3</f>
        <v>2.4000000000000004</v>
      </c>
      <c r="H8" s="41">
        <f>0.75/5*3</f>
        <v>0.44999999999999996</v>
      </c>
      <c r="I8" s="41">
        <f>20.05/5*3</f>
        <v>12.03</v>
      </c>
      <c r="J8" s="50">
        <f>104/5*3</f>
        <v>62.400000000000006</v>
      </c>
    </row>
    <row r="9" spans="1:10" ht="16.5" thickBot="1" x14ac:dyDescent="0.3">
      <c r="A9" s="28"/>
      <c r="B9" s="20"/>
      <c r="C9" s="21"/>
      <c r="D9" s="52"/>
      <c r="E9" s="25"/>
      <c r="F9" s="33"/>
      <c r="G9" s="22"/>
      <c r="H9" s="23"/>
      <c r="I9" s="23"/>
      <c r="J9" s="24"/>
    </row>
    <row r="10" spans="1:10" s="4" customFormat="1" ht="18" customHeight="1" x14ac:dyDescent="0.25">
      <c r="A10" s="30" t="s">
        <v>12</v>
      </c>
      <c r="B10" s="42" t="s">
        <v>42</v>
      </c>
      <c r="C10" s="43">
        <v>1</v>
      </c>
      <c r="D10" s="44" t="s">
        <v>34</v>
      </c>
      <c r="E10" s="45" t="s">
        <v>26</v>
      </c>
      <c r="F10" s="46">
        <v>14.72</v>
      </c>
      <c r="G10" s="47">
        <v>1.8</v>
      </c>
      <c r="H10" s="48">
        <v>0.1</v>
      </c>
      <c r="I10" s="48">
        <v>5</v>
      </c>
      <c r="J10" s="49">
        <v>28</v>
      </c>
    </row>
    <row r="11" spans="1:10" s="4" customFormat="1" ht="18" customHeight="1" x14ac:dyDescent="0.25">
      <c r="A11" s="15"/>
      <c r="B11" s="35" t="s">
        <v>21</v>
      </c>
      <c r="C11" s="36">
        <v>2</v>
      </c>
      <c r="D11" s="37" t="s">
        <v>35</v>
      </c>
      <c r="E11" s="38" t="s">
        <v>36</v>
      </c>
      <c r="F11" s="39">
        <v>28.26</v>
      </c>
      <c r="G11" s="40">
        <v>3.5</v>
      </c>
      <c r="H11" s="41">
        <v>7.9</v>
      </c>
      <c r="I11" s="41">
        <v>35.75</v>
      </c>
      <c r="J11" s="50">
        <v>212.5</v>
      </c>
    </row>
    <row r="12" spans="1:10" s="4" customFormat="1" ht="19.5" customHeight="1" x14ac:dyDescent="0.25">
      <c r="A12" s="15"/>
      <c r="B12" s="35" t="s">
        <v>22</v>
      </c>
      <c r="C12" s="36">
        <v>3</v>
      </c>
      <c r="D12" s="37" t="s">
        <v>37</v>
      </c>
      <c r="E12" s="38" t="s">
        <v>26</v>
      </c>
      <c r="F12" s="39">
        <v>45.63</v>
      </c>
      <c r="G12" s="40">
        <f>17.84/10*8</f>
        <v>14.272</v>
      </c>
      <c r="H12" s="41">
        <f>10.26/10*8</f>
        <v>8.2080000000000002</v>
      </c>
      <c r="I12" s="41">
        <v>0.5</v>
      </c>
      <c r="J12" s="50">
        <f>191/10*8</f>
        <v>152.80000000000001</v>
      </c>
    </row>
    <row r="13" spans="1:10" s="4" customFormat="1" ht="15.75" x14ac:dyDescent="0.25">
      <c r="A13" s="15"/>
      <c r="B13" s="35" t="s">
        <v>23</v>
      </c>
      <c r="C13" s="36">
        <v>4</v>
      </c>
      <c r="D13" s="37" t="s">
        <v>38</v>
      </c>
      <c r="E13" s="38" t="s">
        <v>3</v>
      </c>
      <c r="F13" s="39">
        <v>8.93</v>
      </c>
      <c r="G13" s="40">
        <f>2.9/15*20</f>
        <v>3.8666666666666667</v>
      </c>
      <c r="H13" s="41">
        <f>4.7/15*20</f>
        <v>6.2666666666666675</v>
      </c>
      <c r="I13" s="41">
        <f>9.9/15*20</f>
        <v>13.200000000000001</v>
      </c>
      <c r="J13" s="50">
        <f>92.9/15*20</f>
        <v>123.86666666666667</v>
      </c>
    </row>
    <row r="14" spans="1:10" s="4" customFormat="1" ht="15.75" x14ac:dyDescent="0.25">
      <c r="A14" s="15"/>
      <c r="B14" s="35" t="s">
        <v>20</v>
      </c>
      <c r="C14" s="36">
        <v>5</v>
      </c>
      <c r="D14" s="37" t="s">
        <v>25</v>
      </c>
      <c r="E14" s="38">
        <v>200</v>
      </c>
      <c r="F14" s="39">
        <v>2.89</v>
      </c>
      <c r="G14" s="40">
        <v>0</v>
      </c>
      <c r="H14" s="41">
        <v>0</v>
      </c>
      <c r="I14" s="41">
        <v>15</v>
      </c>
      <c r="J14" s="50">
        <v>60</v>
      </c>
    </row>
    <row r="15" spans="1:10" s="4" customFormat="1" ht="15.75" x14ac:dyDescent="0.25">
      <c r="A15" s="15"/>
      <c r="B15" s="35" t="s">
        <v>24</v>
      </c>
      <c r="C15" s="36">
        <v>6</v>
      </c>
      <c r="D15" s="37" t="s">
        <v>2</v>
      </c>
      <c r="E15" s="38" t="s">
        <v>39</v>
      </c>
      <c r="F15" s="39">
        <v>3.57</v>
      </c>
      <c r="G15" s="40">
        <f>4/5*3</f>
        <v>2.4000000000000004</v>
      </c>
      <c r="H15" s="41">
        <f>0.75/5*3</f>
        <v>0.44999999999999996</v>
      </c>
      <c r="I15" s="41">
        <f>20.05/5*3</f>
        <v>12.03</v>
      </c>
      <c r="J15" s="50">
        <f>104/5*3</f>
        <v>62.400000000000006</v>
      </c>
    </row>
    <row r="16" spans="1:10" s="4" customFormat="1" ht="15.75" x14ac:dyDescent="0.25">
      <c r="A16" s="15"/>
      <c r="B16" s="35"/>
      <c r="C16" s="36"/>
      <c r="D16" s="37"/>
      <c r="E16" s="38"/>
      <c r="F16" s="39"/>
      <c r="G16" s="40"/>
      <c r="H16" s="41"/>
      <c r="I16" s="41"/>
      <c r="J16" s="50"/>
    </row>
    <row r="17" spans="1:10" s="4" customFormat="1" ht="15.75" x14ac:dyDescent="0.25">
      <c r="A17" s="15"/>
      <c r="B17" s="35"/>
      <c r="C17" s="36"/>
      <c r="D17" s="37"/>
      <c r="E17" s="38"/>
      <c r="F17" s="39"/>
      <c r="G17" s="40"/>
      <c r="H17" s="41"/>
      <c r="I17" s="41"/>
      <c r="J17" s="50"/>
    </row>
    <row r="18" spans="1:10" s="4" customFormat="1" ht="16.5" thickBot="1" x14ac:dyDescent="0.3">
      <c r="A18" s="31"/>
      <c r="B18" s="7"/>
      <c r="C18" s="8"/>
      <c r="D18" s="51"/>
      <c r="E18" s="26"/>
      <c r="F18" s="34"/>
      <c r="G18" s="17"/>
      <c r="H18" s="18"/>
      <c r="I18" s="18"/>
      <c r="J18" s="19"/>
    </row>
    <row r="19" spans="1:10" ht="15.75" x14ac:dyDescent="0.25">
      <c r="A19" s="29" t="s">
        <v>13</v>
      </c>
      <c r="B19" s="53" t="s">
        <v>40</v>
      </c>
      <c r="C19" s="54">
        <v>1</v>
      </c>
      <c r="D19" s="55" t="s">
        <v>40</v>
      </c>
      <c r="E19" s="56" t="s">
        <v>4</v>
      </c>
      <c r="F19" s="57">
        <v>10.1</v>
      </c>
      <c r="G19" s="58">
        <v>0.109</v>
      </c>
      <c r="H19" s="59">
        <v>0.1</v>
      </c>
      <c r="I19" s="59">
        <v>33.6</v>
      </c>
      <c r="J19" s="60">
        <v>137.19999999999999</v>
      </c>
    </row>
    <row r="20" spans="1:10" ht="16.5" thickBot="1" x14ac:dyDescent="0.3">
      <c r="A20" s="6"/>
      <c r="B20" s="7" t="s">
        <v>43</v>
      </c>
      <c r="C20" s="8">
        <v>2</v>
      </c>
      <c r="D20" s="51" t="s">
        <v>41</v>
      </c>
      <c r="E20" s="26" t="s">
        <v>4</v>
      </c>
      <c r="F20" s="34">
        <v>44.9</v>
      </c>
      <c r="G20" s="17">
        <v>5</v>
      </c>
      <c r="H20" s="18">
        <v>7.3</v>
      </c>
      <c r="I20" s="18">
        <v>19.899999999999999</v>
      </c>
      <c r="J20" s="19">
        <v>165.2</v>
      </c>
    </row>
    <row r="21" spans="1:10" ht="15.75" x14ac:dyDescent="0.25">
      <c r="B21" s="1"/>
      <c r="C21" s="1"/>
      <c r="D21" s="27"/>
      <c r="E21" s="27"/>
      <c r="F21" s="27"/>
      <c r="G21" s="1"/>
      <c r="H21" s="10"/>
      <c r="I21" s="10"/>
      <c r="J21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2021-12-01T03:50:15Z</dcterms:modified>
</cp:coreProperties>
</file>