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 tabRatio="883"/>
  </bookViews>
  <sheets>
    <sheet name="1" sheetId="5" r:id="rId1"/>
  </sheets>
  <externalReferences>
    <externalReference r:id="rId2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21" i="5" l="1"/>
  <c r="I21" i="5"/>
  <c r="H21" i="5"/>
  <c r="G21" i="5"/>
  <c r="J16" i="5"/>
  <c r="I16" i="5"/>
  <c r="H16" i="5"/>
  <c r="G16" i="5"/>
  <c r="J13" i="5"/>
  <c r="I13" i="5"/>
  <c r="H13" i="5"/>
  <c r="G13" i="5"/>
  <c r="J12" i="5"/>
  <c r="I12" i="5"/>
  <c r="H12" i="5"/>
  <c r="G12" i="5"/>
  <c r="H6" i="5"/>
  <c r="F13" i="5"/>
  <c r="F12" i="5"/>
  <c r="F11" i="5"/>
  <c r="F6" i="5"/>
  <c r="F4" i="5"/>
</calcChain>
</file>

<file path=xl/sharedStrings.xml><?xml version="1.0" encoding="utf-8"?>
<sst xmlns="http://schemas.openxmlformats.org/spreadsheetml/2006/main" count="56" uniqueCount="48">
  <si>
    <t>Выход, г</t>
  </si>
  <si>
    <t>Калорийность</t>
  </si>
  <si>
    <t>Хлеб пшеничный</t>
  </si>
  <si>
    <t>200</t>
  </si>
  <si>
    <t>1 шт</t>
  </si>
  <si>
    <t>Школа</t>
  </si>
  <si>
    <t>Возвраст</t>
  </si>
  <si>
    <t>Прием пищи</t>
  </si>
  <si>
    <t>Раздел</t>
  </si>
  <si>
    <t>Блюдо</t>
  </si>
  <si>
    <t>Цена</t>
  </si>
  <si>
    <t>Завтрак</t>
  </si>
  <si>
    <t>Обед</t>
  </si>
  <si>
    <t>Полдник</t>
  </si>
  <si>
    <t>День</t>
  </si>
  <si>
    <t>Белки</t>
  </si>
  <si>
    <t>Жиры</t>
  </si>
  <si>
    <t>Углеводы</t>
  </si>
  <si>
    <t>МБОУ "Средняя школа № 15"</t>
  </si>
  <si>
    <t>№</t>
  </si>
  <si>
    <t>Напиток</t>
  </si>
  <si>
    <t>1 Блюдо</t>
  </si>
  <si>
    <t>2 Блюдо</t>
  </si>
  <si>
    <t>Чай с сахаром</t>
  </si>
  <si>
    <t>Хлеб</t>
  </si>
  <si>
    <t>Салат</t>
  </si>
  <si>
    <t>Гарнир</t>
  </si>
  <si>
    <t>Батон</t>
  </si>
  <si>
    <t>Выпечка</t>
  </si>
  <si>
    <t>30</t>
  </si>
  <si>
    <t>Фрукт</t>
  </si>
  <si>
    <t>100</t>
  </si>
  <si>
    <t>250/10</t>
  </si>
  <si>
    <t>Запеканка из творога</t>
  </si>
  <si>
    <t>150</t>
  </si>
  <si>
    <t>Мармелад</t>
  </si>
  <si>
    <t>10</t>
  </si>
  <si>
    <t>Салат из соленых огурцов с луком</t>
  </si>
  <si>
    <t>Борщ на мясном бульоне (с мясом птицы)</t>
  </si>
  <si>
    <t xml:space="preserve">Рыба жаренная в яйце </t>
  </si>
  <si>
    <t>80</t>
  </si>
  <si>
    <t>Картофельное пюре</t>
  </si>
  <si>
    <t>Кисель промышленного производства</t>
  </si>
  <si>
    <t>Булочка с изюмом 1 шт</t>
  </si>
  <si>
    <t>1/35</t>
  </si>
  <si>
    <t>60</t>
  </si>
  <si>
    <t>Печенье Двойное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</si>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</sst>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ont="1" applyFill="1" applyBorder="1"/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/>
    <xf numFmtId="2" fontId="10" fillId="0" borderId="4" xfId="1" applyNumberFormat="1" applyFont="1" applyFill="1" applyBorder="1" applyAlignment="1">
      <alignment horizontal="center"/>
    </xf>
    <xf numFmtId="2" fontId="10" fillId="0" borderId="4" xfId="1" applyNumberFormat="1" applyFont="1" applyFill="1" applyBorder="1" applyAlignment="1">
      <alignment horizontal="center" vertical="center"/>
    </xf>
    <xf numFmtId="2" fontId="10" fillId="0" borderId="5" xfId="1" applyNumberFormat="1" applyFont="1" applyFill="1" applyBorder="1" applyAlignment="1">
      <alignment horizontal="center" vertical="center"/>
    </xf>
    <xf numFmtId="0" fontId="0" fillId="0" borderId="14" xfId="0" applyFont="1" applyFill="1" applyBorder="1" applyProtection="1"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2" fontId="10" fillId="0" borderId="14" xfId="1" applyNumberFormat="1" applyFont="1" applyFill="1" applyBorder="1" applyAlignment="1">
      <alignment horizontal="center"/>
    </xf>
    <xf numFmtId="2" fontId="10" fillId="0" borderId="14" xfId="1" applyNumberFormat="1" applyFont="1" applyFill="1" applyBorder="1" applyAlignment="1">
      <alignment horizontal="center" vertical="center"/>
    </xf>
    <xf numFmtId="2" fontId="10" fillId="0" borderId="15" xfId="1" applyNumberFormat="1" applyFont="1" applyFill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/>
    </xf>
    <xf numFmtId="49" fontId="11" fillId="0" borderId="4" xfId="1" applyNumberFormat="1" applyFont="1" applyBorder="1" applyAlignment="1">
      <alignment horizontal="center"/>
    </xf>
    <xf numFmtId="0" fontId="12" fillId="0" borderId="0" xfId="0" applyFont="1" applyFill="1"/>
    <xf numFmtId="0" fontId="0" fillId="0" borderId="13" xfId="0" applyFont="1" applyBorder="1"/>
    <xf numFmtId="0" fontId="0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Protection="1"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11" fillId="0" borderId="4" xfId="1" applyFont="1" applyBorder="1"/>
    <xf numFmtId="0" fontId="11" fillId="0" borderId="14" xfId="1" applyFont="1" applyBorder="1"/>
    <xf numFmtId="0" fontId="13" fillId="0" borderId="11" xfId="0" applyFont="1" applyFill="1" applyBorder="1" applyAlignment="1">
      <alignment horizontal="center"/>
    </xf>
    <xf numFmtId="4" fontId="14" fillId="0" borderId="4" xfId="1" applyNumberFormat="1" applyFont="1" applyFill="1" applyBorder="1" applyAlignment="1">
      <alignment horizontal="center"/>
    </xf>
    <xf numFmtId="4" fontId="14" fillId="0" borderId="14" xfId="1" applyNumberFormat="1" applyFont="1" applyFill="1" applyBorder="1" applyAlignment="1">
      <alignment horizontal="center"/>
    </xf>
    <xf numFmtId="0" fontId="0" fillId="0" borderId="17" xfId="0" applyFont="1" applyBorder="1"/>
    <xf numFmtId="0" fontId="0" fillId="0" borderId="18" xfId="0" applyFont="1" applyFill="1" applyBorder="1" applyProtection="1"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11" fillId="0" borderId="11" xfId="1" applyFont="1" applyBorder="1"/>
    <xf numFmtId="49" fontId="11" fillId="0" borderId="11" xfId="1" applyNumberFormat="1" applyFont="1" applyBorder="1" applyAlignment="1">
      <alignment horizontal="center"/>
    </xf>
    <xf numFmtId="4" fontId="14" fillId="0" borderId="11" xfId="1" applyNumberFormat="1" applyFont="1" applyFill="1" applyBorder="1" applyAlignment="1">
      <alignment horizontal="center"/>
    </xf>
    <xf numFmtId="0" fontId="11" fillId="0" borderId="19" xfId="1" applyFont="1" applyBorder="1"/>
    <xf numFmtId="49" fontId="11" fillId="0" borderId="19" xfId="1" applyNumberFormat="1" applyFont="1" applyBorder="1" applyAlignment="1">
      <alignment horizontal="center"/>
    </xf>
    <xf numFmtId="4" fontId="14" fillId="0" borderId="19" xfId="1" applyNumberFormat="1" applyFont="1" applyFill="1" applyBorder="1" applyAlignment="1">
      <alignment horizontal="center"/>
    </xf>
    <xf numFmtId="2" fontId="10" fillId="0" borderId="11" xfId="1" applyNumberFormat="1" applyFont="1" applyFill="1" applyBorder="1" applyAlignment="1">
      <alignment horizontal="center"/>
    </xf>
    <xf numFmtId="2" fontId="10" fillId="0" borderId="11" xfId="1" applyNumberFormat="1" applyFont="1" applyFill="1" applyBorder="1" applyAlignment="1">
      <alignment horizontal="center" vertical="center"/>
    </xf>
    <xf numFmtId="2" fontId="10" fillId="0" borderId="12" xfId="1" applyNumberFormat="1" applyFont="1" applyFill="1" applyBorder="1" applyAlignment="1">
      <alignment horizontal="center" vertical="center"/>
    </xf>
    <xf numFmtId="2" fontId="10" fillId="0" borderId="19" xfId="1" applyNumberFormat="1" applyFont="1" applyFill="1" applyBorder="1" applyAlignment="1">
      <alignment horizontal="center"/>
    </xf>
    <xf numFmtId="2" fontId="10" fillId="0" borderId="19" xfId="1" applyNumberFormat="1" applyFont="1" applyFill="1" applyBorder="1" applyAlignment="1">
      <alignment horizontal="center" vertical="center"/>
    </xf>
    <xf numFmtId="2" fontId="10" fillId="0" borderId="20" xfId="1" applyNumberFormat="1" applyFont="1" applyFill="1" applyBorder="1" applyAlignment="1">
      <alignment horizontal="center" vertical="center"/>
    </xf>
    <xf numFmtId="0" fontId="0" fillId="0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</cellXfs>
  <cellStyles count="11">
    <cellStyle name="Обычный" xfId="0" builtinId="0"/>
    <cellStyle name="Обычный 2" xfId="1"/>
    <cellStyle name="Обычный 2 2" xfId="4"/>
    <cellStyle name="Обычный 2 3" xfId="3"/>
    <cellStyle name="Обычный 2 4" xfId="2"/>
    <cellStyle name="Обычный 2 4 3 2" xfId="5"/>
    <cellStyle name="Обычный 2 4 3 2 17" xfId="7"/>
    <cellStyle name="Обычный 2 4 3 2 2" xfId="8"/>
    <cellStyle name="Обычный 2 4 3 2 2 10" xfId="6"/>
    <cellStyle name="Обычный 2 4 3 2 2 2" xfId="9"/>
    <cellStyle name="Обычный 2 4 3 2 2 2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2"/>
  <sheetViews>
    <sheetView tabSelected="1" zoomScaleNormal="10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6.42578125" customWidth="1"/>
    <col min="4" max="4" width="41.5703125" customWidth="1"/>
    <col min="5" max="5" width="11.42578125" customWidth="1"/>
    <col min="6" max="6" width="10.85546875" style="1" customWidth="1"/>
    <col min="7" max="7" width="10.7109375" customWidth="1"/>
    <col min="8" max="9" width="10.7109375" style="11" customWidth="1"/>
    <col min="10" max="10" width="14.42578125" style="11" customWidth="1"/>
  </cols>
  <sheetData>
    <row r="1" spans="1:10" x14ac:dyDescent="0.25">
      <c r="A1" t="s">
        <v>5</v>
      </c>
      <c r="B1" s="55" t="s">
        <v>18</v>
      </c>
      <c r="C1" s="56"/>
      <c r="D1" s="57"/>
      <c r="E1" s="2" t="s">
        <v>6</v>
      </c>
      <c r="F1" s="3"/>
      <c r="G1" s="1" t="s">
        <v>14</v>
      </c>
      <c r="H1" s="9">
        <v>44579</v>
      </c>
      <c r="I1" s="10"/>
    </row>
    <row r="2" spans="1:10" ht="16.5" customHeight="1" thickBot="1" x14ac:dyDescent="0.3">
      <c r="B2" s="1"/>
      <c r="C2" s="1"/>
      <c r="D2" s="1"/>
      <c r="E2" s="1"/>
      <c r="G2" s="1"/>
      <c r="H2" s="10"/>
      <c r="I2" s="10"/>
    </row>
    <row r="3" spans="1:10" ht="15.75" thickBot="1" x14ac:dyDescent="0.3">
      <c r="A3" s="12" t="s">
        <v>7</v>
      </c>
      <c r="B3" s="13" t="s">
        <v>8</v>
      </c>
      <c r="C3" s="13" t="s">
        <v>19</v>
      </c>
      <c r="D3" s="13" t="s">
        <v>9</v>
      </c>
      <c r="E3" s="13" t="s">
        <v>0</v>
      </c>
      <c r="F3" s="37" t="s">
        <v>10</v>
      </c>
      <c r="G3" s="13" t="s">
        <v>15</v>
      </c>
      <c r="H3" s="13" t="s">
        <v>16</v>
      </c>
      <c r="I3" s="13" t="s">
        <v>17</v>
      </c>
      <c r="J3" s="14" t="s">
        <v>1</v>
      </c>
    </row>
    <row r="4" spans="1:10" ht="15.75" x14ac:dyDescent="0.25">
      <c r="A4" s="16" t="s">
        <v>11</v>
      </c>
      <c r="B4" s="33" t="s">
        <v>21</v>
      </c>
      <c r="C4" s="34">
        <v>1</v>
      </c>
      <c r="D4" s="43" t="s">
        <v>33</v>
      </c>
      <c r="E4" s="44" t="s">
        <v>34</v>
      </c>
      <c r="F4" s="45">
        <f>55.57+11</f>
        <v>66.569999999999993</v>
      </c>
      <c r="G4" s="49">
        <v>6</v>
      </c>
      <c r="H4" s="50">
        <v>6</v>
      </c>
      <c r="I4" s="50">
        <v>32</v>
      </c>
      <c r="J4" s="51">
        <v>194</v>
      </c>
    </row>
    <row r="5" spans="1:10" ht="15.75" x14ac:dyDescent="0.25">
      <c r="A5" s="5"/>
      <c r="B5" s="31" t="s">
        <v>20</v>
      </c>
      <c r="C5" s="32">
        <v>2</v>
      </c>
      <c r="D5" s="36" t="s">
        <v>23</v>
      </c>
      <c r="E5" s="25" t="s">
        <v>3</v>
      </c>
      <c r="F5" s="39">
        <v>2.89</v>
      </c>
      <c r="G5" s="22">
        <v>2.2999999999999998</v>
      </c>
      <c r="H5" s="23">
        <v>0.9</v>
      </c>
      <c r="I5" s="23">
        <v>15.4</v>
      </c>
      <c r="J5" s="24">
        <v>78.599999999999994</v>
      </c>
    </row>
    <row r="6" spans="1:10" ht="15.75" x14ac:dyDescent="0.25">
      <c r="A6" s="5"/>
      <c r="B6" s="31" t="s">
        <v>27</v>
      </c>
      <c r="C6" s="32">
        <v>3</v>
      </c>
      <c r="D6" s="36" t="s">
        <v>27</v>
      </c>
      <c r="E6" s="25" t="s">
        <v>29</v>
      </c>
      <c r="F6" s="39">
        <f>4.59</f>
        <v>4.59</v>
      </c>
      <c r="G6" s="22">
        <v>5.8</v>
      </c>
      <c r="H6" s="23">
        <f>5.8+2.55</f>
        <v>8.35</v>
      </c>
      <c r="I6" s="23">
        <v>34.4</v>
      </c>
      <c r="J6" s="24">
        <v>205.6</v>
      </c>
    </row>
    <row r="7" spans="1:10" ht="15.75" x14ac:dyDescent="0.25">
      <c r="A7" s="5"/>
      <c r="B7" s="31" t="s">
        <v>35</v>
      </c>
      <c r="C7" s="32">
        <v>4</v>
      </c>
      <c r="D7" s="36" t="s">
        <v>35</v>
      </c>
      <c r="E7" s="25" t="s">
        <v>36</v>
      </c>
      <c r="F7" s="39">
        <v>5.95</v>
      </c>
      <c r="G7" s="22">
        <v>2.2999999999999998</v>
      </c>
      <c r="H7" s="23">
        <v>2.9</v>
      </c>
      <c r="I7" s="23">
        <v>0</v>
      </c>
      <c r="J7" s="24">
        <v>36.4</v>
      </c>
    </row>
    <row r="8" spans="1:10" ht="15.75" x14ac:dyDescent="0.25">
      <c r="A8" s="5"/>
      <c r="B8" s="31"/>
      <c r="C8" s="32"/>
      <c r="D8" s="36"/>
      <c r="E8" s="25"/>
      <c r="F8" s="39"/>
      <c r="G8" s="22"/>
      <c r="H8" s="23"/>
      <c r="I8" s="23"/>
      <c r="J8" s="24"/>
    </row>
    <row r="9" spans="1:10" ht="15.75" x14ac:dyDescent="0.25">
      <c r="A9" s="5"/>
      <c r="B9" s="31"/>
      <c r="C9" s="32"/>
      <c r="D9" s="36"/>
      <c r="E9" s="25"/>
      <c r="F9" s="39"/>
      <c r="G9" s="22"/>
      <c r="H9" s="23"/>
      <c r="I9" s="23"/>
      <c r="J9" s="24"/>
    </row>
    <row r="10" spans="1:10" ht="16.5" thickBot="1" x14ac:dyDescent="0.3">
      <c r="A10" s="28"/>
      <c r="B10" s="20"/>
      <c r="C10" s="21"/>
      <c r="D10" s="36"/>
      <c r="E10" s="25"/>
      <c r="F10" s="39"/>
      <c r="G10" s="22"/>
      <c r="H10" s="23"/>
      <c r="I10" s="23"/>
      <c r="J10" s="24"/>
    </row>
    <row r="11" spans="1:10" s="4" customFormat="1" ht="18" customHeight="1" x14ac:dyDescent="0.25">
      <c r="A11" s="29" t="s">
        <v>12</v>
      </c>
      <c r="B11" s="33" t="s">
        <v>25</v>
      </c>
      <c r="C11" s="34">
        <v>1</v>
      </c>
      <c r="D11" s="43" t="s">
        <v>37</v>
      </c>
      <c r="E11" s="44" t="s">
        <v>31</v>
      </c>
      <c r="F11" s="45">
        <f>15.98+5</f>
        <v>20.98</v>
      </c>
      <c r="G11" s="49">
        <v>9.9</v>
      </c>
      <c r="H11" s="50">
        <v>11.4</v>
      </c>
      <c r="I11" s="50">
        <v>4.2</v>
      </c>
      <c r="J11" s="51">
        <v>162</v>
      </c>
    </row>
    <row r="12" spans="1:10" s="4" customFormat="1" ht="18" customHeight="1" x14ac:dyDescent="0.25">
      <c r="A12" s="15"/>
      <c r="B12" s="31" t="s">
        <v>21</v>
      </c>
      <c r="C12" s="32">
        <v>2</v>
      </c>
      <c r="D12" s="36" t="s">
        <v>38</v>
      </c>
      <c r="E12" s="25" t="s">
        <v>32</v>
      </c>
      <c r="F12" s="39">
        <f>15.78+15</f>
        <v>30.78</v>
      </c>
      <c r="G12" s="22">
        <f>5.1/30*25</f>
        <v>4.25</v>
      </c>
      <c r="H12" s="23">
        <f>4.8/30*25</f>
        <v>4</v>
      </c>
      <c r="I12" s="23">
        <f>12.6/30*25</f>
        <v>10.5</v>
      </c>
      <c r="J12" s="24">
        <f>110.1/30*25</f>
        <v>91.75</v>
      </c>
    </row>
    <row r="13" spans="1:10" s="4" customFormat="1" ht="19.5" customHeight="1" x14ac:dyDescent="0.25">
      <c r="A13" s="15"/>
      <c r="B13" s="31" t="s">
        <v>22</v>
      </c>
      <c r="C13" s="32">
        <v>3</v>
      </c>
      <c r="D13" s="36" t="s">
        <v>39</v>
      </c>
      <c r="E13" s="25" t="s">
        <v>40</v>
      </c>
      <c r="F13" s="39">
        <f>30.18+5</f>
        <v>35.18</v>
      </c>
      <c r="G13" s="22">
        <f>9.8</f>
        <v>9.8000000000000007</v>
      </c>
      <c r="H13" s="23">
        <f>18.8</f>
        <v>18.8</v>
      </c>
      <c r="I13" s="23">
        <f>12.9</f>
        <v>12.9</v>
      </c>
      <c r="J13" s="24">
        <f>261.2</f>
        <v>261.2</v>
      </c>
    </row>
    <row r="14" spans="1:10" s="4" customFormat="1" ht="19.5" customHeight="1" x14ac:dyDescent="0.25">
      <c r="A14" s="15"/>
      <c r="B14" s="31" t="s">
        <v>26</v>
      </c>
      <c r="C14" s="32">
        <v>4</v>
      </c>
      <c r="D14" s="36" t="s">
        <v>41</v>
      </c>
      <c r="E14" s="25" t="s">
        <v>3</v>
      </c>
      <c r="F14" s="39">
        <v>18.3</v>
      </c>
      <c r="G14" s="22">
        <v>6</v>
      </c>
      <c r="H14" s="23">
        <v>1.4</v>
      </c>
      <c r="I14" s="23">
        <v>38.299999999999997</v>
      </c>
      <c r="J14" s="24">
        <v>180.3</v>
      </c>
    </row>
    <row r="15" spans="1:10" s="4" customFormat="1" ht="15.75" x14ac:dyDescent="0.25">
      <c r="A15" s="15"/>
      <c r="B15" s="31" t="s">
        <v>20</v>
      </c>
      <c r="C15" s="32">
        <v>5</v>
      </c>
      <c r="D15" s="36" t="s">
        <v>42</v>
      </c>
      <c r="E15" s="25" t="s">
        <v>3</v>
      </c>
      <c r="F15" s="39">
        <v>9.18</v>
      </c>
      <c r="G15" s="22">
        <v>0.9</v>
      </c>
      <c r="H15" s="23">
        <v>0.1</v>
      </c>
      <c r="I15" s="23">
        <v>32</v>
      </c>
      <c r="J15" s="24">
        <v>131.80000000000001</v>
      </c>
    </row>
    <row r="16" spans="1:10" s="4" customFormat="1" ht="15.75" x14ac:dyDescent="0.25">
      <c r="A16" s="15"/>
      <c r="B16" s="31" t="s">
        <v>28</v>
      </c>
      <c r="C16" s="32">
        <v>6</v>
      </c>
      <c r="D16" s="36" t="s">
        <v>43</v>
      </c>
      <c r="E16" s="25" t="s">
        <v>44</v>
      </c>
      <c r="F16" s="39">
        <v>7.44</v>
      </c>
      <c r="G16" s="22">
        <f t="shared" ref="G16:J16" si="0">G15/2</f>
        <v>0.45</v>
      </c>
      <c r="H16" s="23">
        <f t="shared" si="0"/>
        <v>0.05</v>
      </c>
      <c r="I16" s="23">
        <f t="shared" si="0"/>
        <v>16</v>
      </c>
      <c r="J16" s="24">
        <f t="shared" si="0"/>
        <v>65.900000000000006</v>
      </c>
    </row>
    <row r="17" spans="1:10" s="4" customFormat="1" ht="15.75" x14ac:dyDescent="0.25">
      <c r="A17" s="15"/>
      <c r="B17" s="31" t="s">
        <v>24</v>
      </c>
      <c r="C17" s="32">
        <v>7</v>
      </c>
      <c r="D17" s="36" t="s">
        <v>2</v>
      </c>
      <c r="E17" s="25" t="s">
        <v>45</v>
      </c>
      <c r="F17" s="39">
        <v>7.14</v>
      </c>
      <c r="G17" s="22">
        <v>2.6</v>
      </c>
      <c r="H17" s="23">
        <v>1</v>
      </c>
      <c r="I17" s="23">
        <v>12.8</v>
      </c>
      <c r="J17" s="24">
        <v>77.7</v>
      </c>
    </row>
    <row r="18" spans="1:10" s="4" customFormat="1" ht="15.75" x14ac:dyDescent="0.25">
      <c r="A18" s="15"/>
      <c r="B18" s="31"/>
      <c r="C18" s="32"/>
      <c r="D18" s="36"/>
      <c r="E18" s="25"/>
      <c r="F18" s="39"/>
      <c r="G18" s="22"/>
      <c r="H18" s="23"/>
      <c r="I18" s="23"/>
      <c r="J18" s="24"/>
    </row>
    <row r="19" spans="1:10" s="4" customFormat="1" ht="16.5" thickBot="1" x14ac:dyDescent="0.3">
      <c r="A19" s="30"/>
      <c r="B19" s="7"/>
      <c r="C19" s="8"/>
      <c r="D19" s="35"/>
      <c r="E19" s="26"/>
      <c r="F19" s="38"/>
      <c r="G19" s="17"/>
      <c r="H19" s="18"/>
      <c r="I19" s="18"/>
      <c r="J19" s="19"/>
    </row>
    <row r="20" spans="1:10" ht="15.75" x14ac:dyDescent="0.25">
      <c r="A20" s="40" t="s">
        <v>13</v>
      </c>
      <c r="B20" s="41" t="s">
        <v>28</v>
      </c>
      <c r="C20" s="42">
        <v>1</v>
      </c>
      <c r="D20" s="46" t="s">
        <v>46</v>
      </c>
      <c r="E20" s="47" t="s">
        <v>4</v>
      </c>
      <c r="F20" s="48">
        <v>47</v>
      </c>
      <c r="G20" s="52">
        <v>4.4000000000000004</v>
      </c>
      <c r="H20" s="53">
        <v>1.3</v>
      </c>
      <c r="I20" s="53">
        <v>5.0999999999999996</v>
      </c>
      <c r="J20" s="54">
        <v>52</v>
      </c>
    </row>
    <row r="21" spans="1:10" ht="16.5" thickBot="1" x14ac:dyDescent="0.3">
      <c r="A21" s="6"/>
      <c r="B21" s="7" t="s">
        <v>30</v>
      </c>
      <c r="C21" s="8">
        <v>2</v>
      </c>
      <c r="D21" s="35" t="s">
        <v>47</v>
      </c>
      <c r="E21" s="26" t="s">
        <v>4</v>
      </c>
      <c r="F21" s="38">
        <v>40</v>
      </c>
      <c r="G21" s="17">
        <f>2.9/7*4</f>
        <v>1.657142857142857</v>
      </c>
      <c r="H21" s="18">
        <f>11.9/7*4</f>
        <v>6.8</v>
      </c>
      <c r="I21" s="18">
        <f>35.5/7*4</f>
        <v>20.285714285714285</v>
      </c>
      <c r="J21" s="19">
        <f>272.7/7*4</f>
        <v>155.82857142857142</v>
      </c>
    </row>
    <row r="22" spans="1:10" ht="15.75" x14ac:dyDescent="0.25">
      <c r="B22" s="1"/>
      <c r="C22" s="1"/>
      <c r="D22" s="27"/>
      <c r="E22" s="27"/>
      <c r="F22" s="27"/>
      <c r="G22" s="1"/>
      <c r="H22" s="10"/>
      <c r="I22" s="10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2022-01-17T00:41:24Z</dcterms:modified>
</cp:coreProperties>
</file>