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7870" windowHeight="124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J9"/>
  <c r="H10"/>
  <c r="H9"/>
  <c r="G9"/>
  <c r="J6" l="1"/>
  <c r="J4"/>
  <c r="I6"/>
  <c r="H4"/>
  <c r="J12"/>
  <c r="I12"/>
  <c r="H12"/>
  <c r="G12"/>
  <c r="J11"/>
  <c r="I11"/>
  <c r="H11"/>
  <c r="G11"/>
  <c r="J10"/>
  <c r="G10"/>
  <c r="I9"/>
  <c r="J8"/>
  <c r="I8"/>
  <c r="H8"/>
  <c r="G8"/>
  <c r="J7"/>
  <c r="I7"/>
  <c r="H7"/>
  <c r="G7"/>
  <c r="H6"/>
  <c r="G6"/>
  <c r="J5"/>
  <c r="I5"/>
  <c r="H5"/>
  <c r="G5"/>
  <c r="I4"/>
  <c r="G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<sst xmlns="http://schemas.openxmlformats.org/spreadsheetml/2006/main" count="38" uniqueCount="38">
  <si>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</si>
  <si>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</si>
  <si>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</si>
  <si>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</si>
  <si>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</si>
  <si>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</si>
  <si>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</si>
  <si>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</si>
  <si>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</si>
  <si>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</si>
  <si>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</si>
  <si>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</si>
  <si>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</si>
  <si>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</si>
  <si>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</si>
  <si>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</si>
  <si>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</si>
  <si>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</si>
  <si>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</si>
  <si>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</si>
  <si>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</si>
  <si>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</si>
  <si>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Хлеб пшеничный</t>
  </si>
  <si>
    <t>Чай</t>
  </si>
  <si>
    <t>0 01</t>
  </si>
  <si>
    <t>Картофель отварной с маслом</t>
  </si>
  <si>
    <t>2</t>
  </si>
  <si>
    <t>МБОУ Новоселовская СОШ №5</t>
  </si>
  <si>
    <t>Суп молочный с макаронными изделиями</t>
  </si>
  <si>
    <t>Суп картофельный с пшеном</t>
  </si>
  <si>
    <t>Рыба припущенная на молоке</t>
  </si>
  <si>
    <t>Компот из свежих яблок</t>
  </si>
  <si>
    <t>Вингрет овощной</t>
  </si>
  <si>
    <t>напиток</t>
  </si>
  <si>
    <t>Хлеб ржано-пшеничный йодированный с маслом и сыром</t>
  </si>
  <si>
    <t>хлеб</t>
  </si>
  <si>
    <t>хлеб черн.</t>
  </si>
  <si>
    <t>Хлеб ржано-пшеничный йодированный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</si>
</sst>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5" t="s">
        <v>27</v>
      </c>
      <c r="C1" s="36"/>
      <c r="D1" s="37"/>
      <c r="E1" t="s">
        <v>18</v>
      </c>
      <c r="F1" s="4" t="s">
        <v>26</v>
      </c>
      <c r="I1" t="s">
        <v>1</v>
      </c>
      <c r="J1" s="5">
        <v>1</v>
      </c>
    </row>
    <row r="2" spans="1:10" ht="7.5" customHeight="1" thickBot="1">
      <c r="A2" s="21"/>
    </row>
    <row r="3" spans="1:10" ht="15.75" thickBot="1">
      <c r="A3" s="22" t="s">
        <v>2</v>
      </c>
      <c r="B3" s="2" t="s">
        <v>3</v>
      </c>
      <c r="C3" s="2" t="s">
        <v>20</v>
      </c>
      <c r="D3" s="2" t="s">
        <v>4</v>
      </c>
      <c r="E3" s="2" t="s">
        <v>21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20" t="s">
        <v>10</v>
      </c>
      <c r="B4" s="7" t="s">
        <v>11</v>
      </c>
      <c r="C4" s="10">
        <v>160</v>
      </c>
      <c r="D4" s="12" t="s">
        <v>28</v>
      </c>
      <c r="E4" s="15">
        <v>250</v>
      </c>
      <c r="F4" s="16">
        <v>15.89</v>
      </c>
      <c r="G4" s="15">
        <f>86/100*E4</f>
        <v>215</v>
      </c>
      <c r="H4" s="15">
        <f>3.5/100*E4</f>
        <v>8.75</v>
      </c>
      <c r="I4" s="15">
        <f>2.7/100*E4</f>
        <v>6.7500000000000009</v>
      </c>
      <c r="J4" s="17">
        <f>9.9/100*E4</f>
        <v>24.75</v>
      </c>
    </row>
    <row r="5" spans="1:10">
      <c r="A5" s="23"/>
      <c r="B5" s="6" t="s">
        <v>12</v>
      </c>
      <c r="C5" s="9">
        <v>684</v>
      </c>
      <c r="D5" s="11" t="s">
        <v>23</v>
      </c>
      <c r="E5" s="13">
        <v>200</v>
      </c>
      <c r="F5" s="14">
        <v>6.8</v>
      </c>
      <c r="G5" s="13">
        <f>39.8/100*E5</f>
        <v>79.599999999999994</v>
      </c>
      <c r="H5" s="13">
        <f>0.6/100*E5</f>
        <v>1.2</v>
      </c>
      <c r="I5" s="13">
        <f>0.2/100*E5</f>
        <v>0.4</v>
      </c>
      <c r="J5" s="18">
        <f>9/100*E5</f>
        <v>18</v>
      </c>
    </row>
    <row r="6" spans="1:10" ht="30.75" thickBot="1">
      <c r="A6" s="24"/>
      <c r="B6" s="25" t="s">
        <v>35</v>
      </c>
      <c r="C6" s="26" t="s">
        <v>24</v>
      </c>
      <c r="D6" s="27" t="s">
        <v>34</v>
      </c>
      <c r="E6" s="28">
        <v>60</v>
      </c>
      <c r="F6" s="29">
        <v>12.77</v>
      </c>
      <c r="G6" s="28">
        <f>310/100*E6</f>
        <v>186</v>
      </c>
      <c r="H6" s="28">
        <f>10.3/100*E6</f>
        <v>6.1800000000000006</v>
      </c>
      <c r="I6" s="28">
        <f>14.6/100*E6</f>
        <v>8.76</v>
      </c>
      <c r="J6" s="30">
        <f>46.6/100*E6</f>
        <v>27.96</v>
      </c>
    </row>
    <row r="7" spans="1:10">
      <c r="A7" s="20"/>
      <c r="B7" s="7" t="s">
        <v>14</v>
      </c>
      <c r="C7" s="10">
        <v>71</v>
      </c>
      <c r="D7" s="12" t="s">
        <v>32</v>
      </c>
      <c r="E7" s="15">
        <v>100</v>
      </c>
      <c r="F7" s="16">
        <v>7.64</v>
      </c>
      <c r="G7" s="15">
        <f>76.6/100*E7</f>
        <v>76.599999999999994</v>
      </c>
      <c r="H7" s="15">
        <f>1.7/100*E7</f>
        <v>1.7000000000000002</v>
      </c>
      <c r="I7" s="15">
        <f>4.9/100*E7</f>
        <v>4.9000000000000004</v>
      </c>
      <c r="J7" s="17">
        <f>6.8/100*E7</f>
        <v>6.8000000000000007</v>
      </c>
    </row>
    <row r="8" spans="1:10">
      <c r="A8" s="31" t="s">
        <v>13</v>
      </c>
      <c r="B8" s="8" t="s">
        <v>15</v>
      </c>
      <c r="C8" s="9">
        <v>138</v>
      </c>
      <c r="D8" s="11" t="s">
        <v>29</v>
      </c>
      <c r="E8" s="13">
        <v>200</v>
      </c>
      <c r="F8" s="14">
        <v>10.68</v>
      </c>
      <c r="G8" s="13">
        <f>35.4/100*E8</f>
        <v>70.8</v>
      </c>
      <c r="H8" s="13">
        <f>1.6/100*E8</f>
        <v>3.2</v>
      </c>
      <c r="I8" s="13">
        <f>1.2/100*E8</f>
        <v>2.4</v>
      </c>
      <c r="J8" s="18">
        <f>4.7/100*E8</f>
        <v>9.4</v>
      </c>
    </row>
    <row r="9" spans="1:10">
      <c r="A9" s="31"/>
      <c r="B9" s="8" t="s">
        <v>16</v>
      </c>
      <c r="C9" s="9">
        <v>373</v>
      </c>
      <c r="D9" s="11" t="s">
        <v>30</v>
      </c>
      <c r="E9" s="13">
        <v>120</v>
      </c>
      <c r="F9" s="14">
        <v>45.92</v>
      </c>
      <c r="G9" s="13">
        <f>89.3/100*E9</f>
        <v>107.16</v>
      </c>
      <c r="H9" s="13">
        <f>6/100*E9</f>
        <v>7.1999999999999993</v>
      </c>
      <c r="I9" s="13">
        <f>4.2/100*E9</f>
        <v>5.04</v>
      </c>
      <c r="J9" s="18">
        <f>4.7/100*E9</f>
        <v>5.64</v>
      </c>
    </row>
    <row r="10" spans="1:10">
      <c r="A10" s="31"/>
      <c r="B10" s="8" t="s">
        <v>17</v>
      </c>
      <c r="C10" s="9">
        <v>203</v>
      </c>
      <c r="D10" s="11" t="s">
        <v>25</v>
      </c>
      <c r="E10" s="13">
        <v>150</v>
      </c>
      <c r="F10" s="14">
        <v>46.94</v>
      </c>
      <c r="G10" s="13">
        <f>131.2/100*E10</f>
        <v>196.79999999999998</v>
      </c>
      <c r="H10" s="13">
        <f>4.5/100*E10</f>
        <v>6.75</v>
      </c>
      <c r="I10" s="13">
        <f>6.6/100*E10</f>
        <v>9.9</v>
      </c>
      <c r="J10" s="18">
        <f>9.7/100*E10</f>
        <v>14.549999999999999</v>
      </c>
    </row>
    <row r="11" spans="1:10">
      <c r="A11" s="31"/>
      <c r="B11" s="8" t="s">
        <v>33</v>
      </c>
      <c r="C11" s="9">
        <v>631</v>
      </c>
      <c r="D11" s="11" t="s">
        <v>31</v>
      </c>
      <c r="E11" s="13">
        <v>200</v>
      </c>
      <c r="F11" s="14">
        <v>9.1199999999999992</v>
      </c>
      <c r="G11" s="13">
        <f>55.5/100*E11</f>
        <v>111.00000000000001</v>
      </c>
      <c r="H11" s="13">
        <f>0.8/100*E11</f>
        <v>1.6</v>
      </c>
      <c r="I11" s="13">
        <f>0/100*E11</f>
        <v>0</v>
      </c>
      <c r="J11" s="18">
        <f>14.5/100*E11</f>
        <v>28.999999999999996</v>
      </c>
    </row>
    <row r="12" spans="1:10">
      <c r="A12" s="31"/>
      <c r="B12" s="8" t="s">
        <v>19</v>
      </c>
      <c r="C12" s="9">
        <v>0</v>
      </c>
      <c r="D12" s="11" t="s">
        <v>22</v>
      </c>
      <c r="E12" s="13">
        <v>50</v>
      </c>
      <c r="F12" s="14">
        <v>3.5</v>
      </c>
      <c r="G12" s="13">
        <f>242/100*E12</f>
        <v>121</v>
      </c>
      <c r="H12" s="13">
        <f>8.1/100*E12</f>
        <v>4.05</v>
      </c>
      <c r="I12" s="13">
        <f>1/100*E12</f>
        <v>0.5</v>
      </c>
      <c r="J12" s="18">
        <f>48.8/100*E12</f>
        <v>24.4</v>
      </c>
    </row>
    <row r="13" spans="1:10" ht="15.75" thickBot="1">
      <c r="A13" s="32"/>
      <c r="B13" s="33" t="s">
        <v>36</v>
      </c>
      <c r="C13" s="26">
        <v>0</v>
      </c>
      <c r="D13" s="34" t="s">
        <v>37</v>
      </c>
      <c r="E13" s="28">
        <v>30</v>
      </c>
      <c r="F13" s="29">
        <v>2.1</v>
      </c>
      <c r="G13" s="28">
        <v>75</v>
      </c>
      <c r="H13" s="28">
        <v>2</v>
      </c>
      <c r="I13" s="28">
        <v>4</v>
      </c>
      <c r="J13" s="30">
        <v>16</v>
      </c>
    </row>
    <row r="14" spans="1:10">
      <c r="A14" s="1"/>
      <c r="B14" s="19"/>
    </row>
    <row r="15" spans="1:10">
      <c r="A15" s="19"/>
      <c r="B1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2021-06-01T01:22:50Z</cp:lastPrinted>
  <dcterms:created xsi:type="dcterms:W3CDTF">2015-06-05T18:19:34Z</dcterms:created>
  <dcterms:modified xsi:type="dcterms:W3CDTF">2023-01-23T01:12:51Z</dcterms:modified>
</cp:coreProperties>
</file>