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I9"/>
  <c r="H10"/>
  <c r="J12"/>
  <c r="I12"/>
  <c r="H12"/>
  <c r="G12"/>
  <c r="J11"/>
  <c r="I11"/>
  <c r="H11"/>
  <c r="G11"/>
  <c r="J10" l="1"/>
  <c r="J9"/>
  <c r="H9"/>
  <c r="G9"/>
  <c r="J8"/>
  <c r="I8"/>
  <c r="H8"/>
  <c r="G8"/>
  <c r="I6"/>
  <c r="I4"/>
  <c r="H6"/>
  <c r="H4"/>
  <c r="J6"/>
  <c r="G6"/>
  <c r="J7"/>
  <c r="I7"/>
  <c r="H7"/>
  <c r="G7"/>
  <c r="J5"/>
  <c r="I5"/>
  <c r="H5"/>
  <c r="G5"/>
  <c r="J4"/>
  <c r="G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<sst xmlns="http://schemas.openxmlformats.org/spreadsheetml/2006/main" count="37" uniqueCount="35">
  <si>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</si>
  <si>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</si>
  <si>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</si>
  <si>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</si>
  <si>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</si>
  <si>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</si>
  <si>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</si>
  <si>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</si>
  <si>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</si>
  <si>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</si>
  <si>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</si>
  <si>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</si>
  <si>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</si>
  <si>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</si>
  <si>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</si>
  <si>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</si>
  <si>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</si>
  <si>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</si>
  <si>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</si>
  <si>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</si>
  <si>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</si>
  <si>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</si>
  <si>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</si>
  <si>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</si>
  <si>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</si>
  <si>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</si>
  <si>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</si>
  <si>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Какао с молоком</t>
  </si>
  <si>
    <t>Компот из смеси сухофруктов</t>
  </si>
  <si>
    <t>Картофельное пюре</t>
  </si>
  <si>
    <t>Овощи свежие - огурцы (порционная нарезка)</t>
  </si>
  <si>
    <t>Борщ со сметаной на костном бульоне</t>
  </si>
  <si>
    <t>Жаркое по домашнему</t>
  </si>
  <si>
    <t>напиток</t>
  </si>
  <si>
    <t>Тефтели (мясные)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</si>
</sst>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="85" zoomScaleNormal="85" workbookViewId="0">
      <selection activeCell="E4" sqref="E4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4" t="s">
        <v>0</v>
      </c>
      <c r="B1" s="31" t="s">
        <v>26</v>
      </c>
      <c r="C1" s="32"/>
      <c r="D1" s="33"/>
      <c r="E1" t="s">
        <v>18</v>
      </c>
      <c r="F1" s="15" t="s">
        <v>25</v>
      </c>
      <c r="I1" t="s">
        <v>1</v>
      </c>
      <c r="J1" s="13">
        <v>10</v>
      </c>
    </row>
    <row r="2" spans="1:10" ht="7.5" customHeight="1" thickBot="1"/>
    <row r="3" spans="1:10" ht="15.75" thickBot="1">
      <c r="A3" s="1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22" t="s">
        <v>10</v>
      </c>
      <c r="B4" s="16" t="s">
        <v>15</v>
      </c>
      <c r="C4" s="9">
        <v>462</v>
      </c>
      <c r="D4" s="7" t="s">
        <v>34</v>
      </c>
      <c r="E4" s="3">
        <v>120</v>
      </c>
      <c r="F4" s="34">
        <v>91.49</v>
      </c>
      <c r="G4" s="3">
        <f>184.1/100*E4</f>
        <v>220.92</v>
      </c>
      <c r="H4" s="3">
        <f>7.3/100*E4</f>
        <v>8.76</v>
      </c>
      <c r="I4" s="3">
        <f>7.6/100*E4</f>
        <v>9.1199999999999992</v>
      </c>
      <c r="J4" s="4">
        <f>12.4/100*E4</f>
        <v>14.879999999999999</v>
      </c>
    </row>
    <row r="5" spans="1:10">
      <c r="A5" s="23"/>
      <c r="B5" s="11" t="s">
        <v>16</v>
      </c>
      <c r="C5" s="10">
        <v>520</v>
      </c>
      <c r="D5" s="8" t="s">
        <v>29</v>
      </c>
      <c r="E5" s="5">
        <v>150</v>
      </c>
      <c r="F5" s="35">
        <v>14.76</v>
      </c>
      <c r="G5" s="5">
        <f>81.7/100*E5</f>
        <v>122.55000000000001</v>
      </c>
      <c r="H5" s="5">
        <f>2.1/100*E5</f>
        <v>3.1500000000000004</v>
      </c>
      <c r="I5" s="5">
        <f>4.6/100*E5</f>
        <v>6.8999999999999995</v>
      </c>
      <c r="J5" s="6">
        <f>8.5/100*E5</f>
        <v>12.750000000000002</v>
      </c>
    </row>
    <row r="6" spans="1:10">
      <c r="A6" s="23"/>
      <c r="B6" s="11" t="s">
        <v>11</v>
      </c>
      <c r="C6" s="10">
        <v>686</v>
      </c>
      <c r="D6" s="8" t="s">
        <v>27</v>
      </c>
      <c r="E6" s="5">
        <v>200</v>
      </c>
      <c r="F6" s="35">
        <v>13.6</v>
      </c>
      <c r="G6" s="5">
        <f>82.8/100*E6</f>
        <v>165.6</v>
      </c>
      <c r="H6" s="5">
        <f>2.5/100*E6</f>
        <v>5</v>
      </c>
      <c r="I6" s="5">
        <f>1.5/100*E6</f>
        <v>3</v>
      </c>
      <c r="J6" s="6">
        <f>15.2/100*E6</f>
        <v>30.4</v>
      </c>
    </row>
    <row r="7" spans="1:10" ht="15.75" thickBot="1">
      <c r="A7" s="25"/>
      <c r="B7" s="26" t="s">
        <v>19</v>
      </c>
      <c r="C7" s="27">
        <v>0</v>
      </c>
      <c r="D7" s="28" t="s">
        <v>24</v>
      </c>
      <c r="E7" s="29">
        <v>30</v>
      </c>
      <c r="F7" s="36">
        <v>2.4</v>
      </c>
      <c r="G7" s="29">
        <f>249/100*E7</f>
        <v>74.7</v>
      </c>
      <c r="H7" s="29">
        <f>6.7/100*E7</f>
        <v>2.0100000000000002</v>
      </c>
      <c r="I7" s="29">
        <f>1.2/100*E7</f>
        <v>0.36</v>
      </c>
      <c r="J7" s="30">
        <f>52.9/100*E7</f>
        <v>15.870000000000001</v>
      </c>
    </row>
    <row r="8" spans="1:10" ht="30">
      <c r="A8" s="22" t="s">
        <v>12</v>
      </c>
      <c r="B8" s="16" t="s">
        <v>13</v>
      </c>
      <c r="C8" s="9">
        <v>0</v>
      </c>
      <c r="D8" s="7" t="s">
        <v>30</v>
      </c>
      <c r="E8" s="3">
        <v>60</v>
      </c>
      <c r="F8" s="34">
        <v>1.2</v>
      </c>
      <c r="G8" s="3">
        <f>14/100*E8</f>
        <v>8.4</v>
      </c>
      <c r="H8" s="3">
        <f>0.8/100*E8</f>
        <v>0.48</v>
      </c>
      <c r="I8" s="3">
        <f>0.1/100*E8</f>
        <v>0.06</v>
      </c>
      <c r="J8" s="4">
        <f>2.5/100*E8</f>
        <v>1.5</v>
      </c>
    </row>
    <row r="9" spans="1:10">
      <c r="A9" s="23"/>
      <c r="B9" s="11" t="s">
        <v>14</v>
      </c>
      <c r="C9" s="10">
        <v>109</v>
      </c>
      <c r="D9" s="8" t="s">
        <v>31</v>
      </c>
      <c r="E9" s="5">
        <v>200</v>
      </c>
      <c r="F9" s="35">
        <v>14.47</v>
      </c>
      <c r="G9" s="5">
        <f>41.8/100*E9</f>
        <v>83.6</v>
      </c>
      <c r="H9" s="5">
        <f>1.3/100*E9</f>
        <v>2.6</v>
      </c>
      <c r="I9" s="5">
        <f>3.5/100*E9</f>
        <v>7.0000000000000009</v>
      </c>
      <c r="J9" s="6">
        <f>5.8/100*E9</f>
        <v>11.6</v>
      </c>
    </row>
    <row r="10" spans="1:10">
      <c r="A10" s="23"/>
      <c r="B10" s="11" t="s">
        <v>15</v>
      </c>
      <c r="C10" s="10">
        <v>436</v>
      </c>
      <c r="D10" s="8" t="s">
        <v>32</v>
      </c>
      <c r="E10" s="5">
        <v>200</v>
      </c>
      <c r="F10" s="35">
        <v>60.29</v>
      </c>
      <c r="G10" s="5">
        <v>380</v>
      </c>
      <c r="H10" s="5">
        <f>8.2/100*E10</f>
        <v>16.399999999999999</v>
      </c>
      <c r="I10" s="5">
        <f>7.8/100*E10</f>
        <v>15.6</v>
      </c>
      <c r="J10" s="6">
        <f>15.7/100*E10</f>
        <v>31.4</v>
      </c>
    </row>
    <row r="11" spans="1:10">
      <c r="A11" s="23"/>
      <c r="B11" s="11" t="s">
        <v>33</v>
      </c>
      <c r="C11" s="10">
        <v>639</v>
      </c>
      <c r="D11" s="8" t="s">
        <v>28</v>
      </c>
      <c r="E11" s="5">
        <v>200</v>
      </c>
      <c r="F11" s="35">
        <v>7.6</v>
      </c>
      <c r="G11" s="5">
        <f>55.6/100*E11</f>
        <v>111.20000000000002</v>
      </c>
      <c r="H11" s="5">
        <f>0.3/100*E11</f>
        <v>0.6</v>
      </c>
      <c r="I11" s="5">
        <f>0/100*E11</f>
        <v>0</v>
      </c>
      <c r="J11" s="6">
        <f>14.5/100*E11</f>
        <v>28.999999999999996</v>
      </c>
    </row>
    <row r="12" spans="1:10">
      <c r="A12" s="23"/>
      <c r="B12" s="11" t="s">
        <v>20</v>
      </c>
      <c r="C12" s="10">
        <v>0</v>
      </c>
      <c r="D12" s="8" t="s">
        <v>23</v>
      </c>
      <c r="E12" s="5">
        <v>50</v>
      </c>
      <c r="F12" s="35">
        <v>3.5</v>
      </c>
      <c r="G12" s="5">
        <f>242/100*E12</f>
        <v>121</v>
      </c>
      <c r="H12" s="5">
        <f>8.1/100*E12</f>
        <v>4.05</v>
      </c>
      <c r="I12" s="5">
        <f>1/100*E12</f>
        <v>0.5</v>
      </c>
      <c r="J12" s="6">
        <f>48.8/100*E12</f>
        <v>24.4</v>
      </c>
    </row>
    <row r="13" spans="1:10" ht="15.75" thickBot="1">
      <c r="A13" s="24"/>
      <c r="B13" s="17" t="s">
        <v>17</v>
      </c>
      <c r="C13" s="18">
        <v>0</v>
      </c>
      <c r="D13" s="19" t="s">
        <v>24</v>
      </c>
      <c r="E13" s="20">
        <v>30</v>
      </c>
      <c r="F13" s="37">
        <v>2.4</v>
      </c>
      <c r="G13" s="20">
        <v>75</v>
      </c>
      <c r="H13" s="20">
        <v>2</v>
      </c>
      <c r="I13" s="20">
        <v>4</v>
      </c>
      <c r="J13" s="21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2023-01-30T01:23:11Z</dcterms:modified>
</cp:coreProperties>
</file>