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  <sheet name="меню раздача" sheetId="4" r:id="rId2"/>
    <sheet name="забор.1" sheetId="2" r:id="rId3"/>
    <sheet name="забор.2" sheetId="3" r:id="rId4"/>
  </sheets>
  <calcPr calcId="125725"/>
</workbook>
</file>

<file path=xl/calcChain.xml><?xml version="1.0" encoding="utf-8"?>
<calcChain xmlns="http://schemas.openxmlformats.org/spreadsheetml/2006/main">
  <c r="E56" i="2"/>
  <c r="E57"/>
  <c r="E55"/>
  <c r="D56"/>
  <c r="D57"/>
  <c r="D55"/>
  <c r="L56"/>
  <c r="L57"/>
  <c r="L55"/>
  <c r="K56"/>
  <c r="K57"/>
  <c r="K55"/>
  <c r="N47"/>
  <c r="N48"/>
  <c r="N49"/>
  <c r="N50"/>
  <c r="N51"/>
  <c r="N52"/>
  <c r="M47"/>
  <c r="M48"/>
  <c r="M49"/>
  <c r="M50"/>
  <c r="M51"/>
  <c r="M52"/>
  <c r="L47"/>
  <c r="L48"/>
  <c r="L49"/>
  <c r="L50"/>
  <c r="L51"/>
  <c r="L52"/>
  <c r="L46"/>
  <c r="K47"/>
  <c r="K48"/>
  <c r="K49"/>
  <c r="K50"/>
  <c r="K51"/>
  <c r="K52"/>
  <c r="K46"/>
  <c r="J51"/>
  <c r="J52"/>
  <c r="I51"/>
  <c r="I52"/>
  <c r="G51"/>
  <c r="G52"/>
  <c r="F51"/>
  <c r="F52"/>
  <c r="E47"/>
  <c r="E48"/>
  <c r="E49"/>
  <c r="E50"/>
  <c r="E51"/>
  <c r="E52"/>
  <c r="E46"/>
  <c r="D47"/>
  <c r="D48"/>
  <c r="D49"/>
  <c r="D50"/>
  <c r="D51"/>
  <c r="D52"/>
  <c r="D46"/>
  <c r="A47"/>
  <c r="A48"/>
  <c r="A49"/>
  <c r="A51"/>
  <c r="A52"/>
  <c r="A55"/>
  <c r="A56"/>
  <c r="A57"/>
  <c r="A46"/>
  <c r="A10" i="3"/>
  <c r="A8"/>
  <c r="A64"/>
  <c r="A62"/>
  <c r="G17"/>
  <c r="B42" i="4"/>
  <c r="B41"/>
  <c r="J31" i="1"/>
  <c r="I31"/>
  <c r="H31"/>
  <c r="G31"/>
  <c r="F31"/>
  <c r="J22"/>
  <c r="I22"/>
  <c r="H22"/>
  <c r="G22"/>
  <c r="F22"/>
  <c r="J13"/>
  <c r="I13"/>
  <c r="H13"/>
  <c r="G13"/>
  <c r="F13"/>
  <c r="G37" i="4" l="1"/>
  <c r="G38"/>
  <c r="G39"/>
  <c r="G36"/>
  <c r="G40" s="1"/>
  <c r="F37"/>
  <c r="F38"/>
  <c r="F39"/>
  <c r="F36"/>
  <c r="F40" s="1"/>
  <c r="E37"/>
  <c r="E38"/>
  <c r="E39"/>
  <c r="E36"/>
  <c r="E40" s="1"/>
  <c r="D37"/>
  <c r="D38"/>
  <c r="D39"/>
  <c r="D36"/>
  <c r="D40" s="1"/>
  <c r="C37"/>
  <c r="C38"/>
  <c r="C39"/>
  <c r="C36"/>
  <c r="B37"/>
  <c r="B38"/>
  <c r="B39"/>
  <c r="B36"/>
  <c r="G28"/>
  <c r="G29"/>
  <c r="G30"/>
  <c r="G31"/>
  <c r="G32"/>
  <c r="G33"/>
  <c r="G27"/>
  <c r="G34" s="1"/>
  <c r="F28"/>
  <c r="F29"/>
  <c r="F30"/>
  <c r="F31"/>
  <c r="F32"/>
  <c r="F33"/>
  <c r="F27"/>
  <c r="F34" s="1"/>
  <c r="E28"/>
  <c r="E29"/>
  <c r="E30"/>
  <c r="E31"/>
  <c r="E32"/>
  <c r="E33"/>
  <c r="E27"/>
  <c r="E34" s="1"/>
  <c r="D28"/>
  <c r="D29"/>
  <c r="D30"/>
  <c r="D31"/>
  <c r="D32"/>
  <c r="D33"/>
  <c r="D27"/>
  <c r="D34" s="1"/>
  <c r="C28"/>
  <c r="C29"/>
  <c r="C30"/>
  <c r="C31"/>
  <c r="C32"/>
  <c r="C33"/>
  <c r="C27"/>
  <c r="B28"/>
  <c r="B29"/>
  <c r="B30"/>
  <c r="B31"/>
  <c r="B32"/>
  <c r="B33"/>
  <c r="B27"/>
  <c r="G19"/>
  <c r="G20"/>
  <c r="G21"/>
  <c r="G22"/>
  <c r="G23"/>
  <c r="G24"/>
  <c r="G18"/>
  <c r="G25" s="1"/>
  <c r="F19"/>
  <c r="F20"/>
  <c r="F21"/>
  <c r="F22"/>
  <c r="F23"/>
  <c r="F24"/>
  <c r="F18"/>
  <c r="F25" s="1"/>
  <c r="E19"/>
  <c r="E20"/>
  <c r="E21"/>
  <c r="E22"/>
  <c r="E23"/>
  <c r="E24"/>
  <c r="E18"/>
  <c r="E25" s="1"/>
  <c r="D19"/>
  <c r="D20"/>
  <c r="D21"/>
  <c r="D22"/>
  <c r="D23"/>
  <c r="D24"/>
  <c r="D18"/>
  <c r="C19"/>
  <c r="C20"/>
  <c r="C21"/>
  <c r="C22"/>
  <c r="C23"/>
  <c r="C24"/>
  <c r="C18"/>
  <c r="B19"/>
  <c r="B20"/>
  <c r="B21"/>
  <c r="B22"/>
  <c r="B23"/>
  <c r="B24"/>
  <c r="B18"/>
  <c r="G12"/>
  <c r="G13"/>
  <c r="G14"/>
  <c r="G15"/>
  <c r="G11"/>
  <c r="G16" s="1"/>
  <c r="F12"/>
  <c r="F13"/>
  <c r="F14"/>
  <c r="F15"/>
  <c r="F11"/>
  <c r="F16" s="1"/>
  <c r="E12"/>
  <c r="E13"/>
  <c r="E14"/>
  <c r="E15"/>
  <c r="E11"/>
  <c r="E16" s="1"/>
  <c r="D12"/>
  <c r="D13"/>
  <c r="D14"/>
  <c r="D15"/>
  <c r="D11"/>
  <c r="D16" s="1"/>
  <c r="C12"/>
  <c r="C13"/>
  <c r="C14"/>
  <c r="C15"/>
  <c r="C11"/>
  <c r="B12"/>
  <c r="B13"/>
  <c r="B14"/>
  <c r="B15"/>
  <c r="B11"/>
  <c r="G9"/>
  <c r="F9"/>
  <c r="E9"/>
  <c r="D9"/>
  <c r="C9"/>
  <c r="E7"/>
  <c r="D25"/>
  <c r="J29" i="3"/>
  <c r="J30"/>
  <c r="J31"/>
  <c r="A29"/>
  <c r="A30"/>
  <c r="A31"/>
  <c r="A32"/>
  <c r="J38"/>
  <c r="J39"/>
  <c r="J40"/>
  <c r="J41"/>
  <c r="J42"/>
  <c r="J43"/>
  <c r="D38"/>
  <c r="D39"/>
  <c r="D40"/>
  <c r="D41"/>
  <c r="D42"/>
  <c r="D43"/>
  <c r="A38"/>
  <c r="A39"/>
  <c r="A40"/>
  <c r="A41"/>
  <c r="A42"/>
  <c r="A43"/>
  <c r="K38" i="2"/>
  <c r="K39"/>
  <c r="K40"/>
  <c r="K41"/>
  <c r="K42"/>
  <c r="K43"/>
  <c r="D38"/>
  <c r="D39"/>
  <c r="D40"/>
  <c r="D41"/>
  <c r="D42"/>
  <c r="D43"/>
  <c r="A38"/>
  <c r="A39"/>
  <c r="A40"/>
  <c r="A41"/>
  <c r="A42"/>
  <c r="A43"/>
  <c r="K29"/>
  <c r="K30"/>
  <c r="K31"/>
  <c r="K32"/>
  <c r="K33"/>
  <c r="K34"/>
  <c r="D29"/>
  <c r="D30"/>
  <c r="D31"/>
  <c r="D32"/>
  <c r="D33"/>
  <c r="D34"/>
  <c r="A29"/>
  <c r="A30"/>
  <c r="A31"/>
  <c r="A32"/>
  <c r="A33"/>
  <c r="A34"/>
  <c r="J49" i="3"/>
  <c r="J50"/>
  <c r="J51"/>
  <c r="D49"/>
  <c r="D50"/>
  <c r="D51"/>
  <c r="A49"/>
  <c r="A50"/>
  <c r="A51"/>
  <c r="J32"/>
  <c r="D29"/>
  <c r="D30"/>
  <c r="D31"/>
  <c r="D32"/>
  <c r="J48"/>
  <c r="D48"/>
  <c r="A48"/>
  <c r="A47"/>
  <c r="J37"/>
  <c r="D37"/>
  <c r="A37"/>
  <c r="J28"/>
  <c r="D28"/>
  <c r="A28"/>
  <c r="A27"/>
  <c r="I15"/>
  <c r="K37" i="2"/>
  <c r="D37"/>
  <c r="A37"/>
  <c r="K28"/>
  <c r="D28"/>
  <c r="A28"/>
  <c r="A27"/>
  <c r="I15"/>
  <c r="F50" i="3"/>
  <c r="I50" s="1"/>
  <c r="F49"/>
  <c r="I49" s="1"/>
  <c r="J52"/>
  <c r="I48"/>
  <c r="L48" s="1"/>
  <c r="F42"/>
  <c r="I42" s="1"/>
  <c r="F41"/>
  <c r="I41" s="1"/>
  <c r="F40"/>
  <c r="I40" s="1"/>
  <c r="F39"/>
  <c r="I39" s="1"/>
  <c r="F38"/>
  <c r="I38" s="1"/>
  <c r="J44"/>
  <c r="I37"/>
  <c r="L37" s="1"/>
  <c r="F31"/>
  <c r="I31" s="1"/>
  <c r="L31" s="1"/>
  <c r="F30"/>
  <c r="I30" s="1"/>
  <c r="L30" s="1"/>
  <c r="F29"/>
  <c r="I29" s="1"/>
  <c r="L29" s="1"/>
  <c r="J33"/>
  <c r="I28"/>
  <c r="L28" s="1"/>
  <c r="G57" i="2"/>
  <c r="J57" s="1"/>
  <c r="F57"/>
  <c r="I57" s="1"/>
  <c r="G56"/>
  <c r="J56" s="1"/>
  <c r="F56"/>
  <c r="I56" s="1"/>
  <c r="G55"/>
  <c r="J55" s="1"/>
  <c r="F55"/>
  <c r="I55" s="1"/>
  <c r="G49"/>
  <c r="J49" s="1"/>
  <c r="F49"/>
  <c r="I49" s="1"/>
  <c r="G48"/>
  <c r="J48" s="1"/>
  <c r="F48"/>
  <c r="I48" s="1"/>
  <c r="G47"/>
  <c r="J47" s="1"/>
  <c r="F47"/>
  <c r="I47" s="1"/>
  <c r="L60"/>
  <c r="K60"/>
  <c r="J46"/>
  <c r="N46" s="1"/>
  <c r="I46"/>
  <c r="M46" s="1"/>
  <c r="F42"/>
  <c r="I42" s="1"/>
  <c r="F41"/>
  <c r="I41" s="1"/>
  <c r="F40"/>
  <c r="I40" s="1"/>
  <c r="F39"/>
  <c r="I39" s="1"/>
  <c r="F38"/>
  <c r="I38" s="1"/>
  <c r="K44"/>
  <c r="I37"/>
  <c r="M37" s="1"/>
  <c r="F32"/>
  <c r="I32" s="1"/>
  <c r="M32" s="1"/>
  <c r="F31"/>
  <c r="I31" s="1"/>
  <c r="F30"/>
  <c r="I30" s="1"/>
  <c r="F29"/>
  <c r="I29" s="1"/>
  <c r="K35"/>
  <c r="I28"/>
  <c r="M28" s="1"/>
  <c r="F37" i="1"/>
  <c r="G37"/>
  <c r="H37"/>
  <c r="I37"/>
  <c r="J37"/>
  <c r="N57" i="2" l="1"/>
  <c r="N56"/>
  <c r="N55"/>
  <c r="M57"/>
  <c r="M56"/>
  <c r="M55"/>
  <c r="F43"/>
  <c r="I43" s="1"/>
  <c r="M43" s="1"/>
  <c r="M42"/>
  <c r="M41"/>
  <c r="M40"/>
  <c r="M39"/>
  <c r="M38"/>
  <c r="F51" i="3"/>
  <c r="I51" s="1"/>
  <c r="L51" s="1"/>
  <c r="L50"/>
  <c r="L49"/>
  <c r="F43"/>
  <c r="I43" s="1"/>
  <c r="L43" s="1"/>
  <c r="L42"/>
  <c r="L41"/>
  <c r="L40"/>
  <c r="L39"/>
  <c r="L38"/>
  <c r="F32"/>
  <c r="I32" s="1"/>
  <c r="L32" s="1"/>
  <c r="L33" s="1"/>
  <c r="F33" i="2"/>
  <c r="I33" s="1"/>
  <c r="F34"/>
  <c r="I34" s="1"/>
  <c r="M34"/>
  <c r="M33"/>
  <c r="M31"/>
  <c r="M30"/>
  <c r="M29"/>
  <c r="G50"/>
  <c r="J50" s="1"/>
  <c r="F50"/>
  <c r="I50" s="1"/>
  <c r="M35"/>
  <c r="L44" i="3" l="1"/>
  <c r="L52"/>
  <c r="M44" i="2"/>
  <c r="N60"/>
  <c r="M60"/>
  <c r="L53" i="3"/>
  <c r="L54" s="1"/>
  <c r="L55" s="1"/>
  <c r="M61" i="2" l="1"/>
  <c r="M62" s="1"/>
  <c r="M63" s="1"/>
</calcChain>
</file>

<file path=xl/sharedStrings.xml><?xml version="1.0" encoding="utf-8"?>
<sst xmlns="http://schemas.openxmlformats.org/spreadsheetml/2006/main" count="219" uniqueCount="124">
  <si>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</si>
  <si>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</si>
  <si>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</si>
  <si>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</si>
  <si>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</si>
  <si>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</si>
  <si>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</si>
  <si>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</si>
  <si>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</si>
  <si>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</si>
  <si>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</si>
  <si>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</si>
  <si>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</si>
  <si>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</si>
  <si>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</si>
  <si>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</si>
  <si>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</si>
  <si>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</si>
  <si>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Утверждаю: Директор</t>
  </si>
  <si>
    <t>686/2004</t>
  </si>
  <si>
    <t>Чай с лимоном</t>
  </si>
  <si>
    <t>выпечка</t>
  </si>
  <si>
    <t>Унифицированная форма № ОП - 6</t>
  </si>
  <si>
    <t>Утверждена постановлением Госкомстата</t>
  </si>
  <si>
    <t>России от 25.12.98. № 132</t>
  </si>
  <si>
    <t>Код</t>
  </si>
  <si>
    <t>Форма по ОКУД</t>
  </si>
  <si>
    <t>по ОКПО</t>
  </si>
  <si>
    <t>(организация)</t>
  </si>
  <si>
    <t>(структурное подразделение "отправитель")</t>
  </si>
  <si>
    <t>Вид деятельности по ОКДО</t>
  </si>
  <si>
    <t>Вид операции</t>
  </si>
  <si>
    <t>(структурное подразделение "получатель")</t>
  </si>
  <si>
    <t>Дата составления</t>
  </si>
  <si>
    <t>ДНЕВНОЙ ЗАБОРНЫЙ ЛИСТ</t>
  </si>
  <si>
    <t>Мателиально ответственное лицо</t>
  </si>
  <si>
    <t>Зав.производством</t>
  </si>
  <si>
    <t>(должность)</t>
  </si>
  <si>
    <t>(Фамилия, имя, отчество)</t>
  </si>
  <si>
    <t>Руководитель ___________    _____________   _________________</t>
  </si>
  <si>
    <t xml:space="preserve">Главный бухгалтер ___________________    _________________________ </t>
  </si>
  <si>
    <t>(подпись)</t>
  </si>
  <si>
    <t>(расшифровка подписи)</t>
  </si>
  <si>
    <t>Продукция (изделие)</t>
  </si>
  <si>
    <t>ед.изм</t>
  </si>
  <si>
    <t>Отпущено прод.</t>
  </si>
  <si>
    <t>Возвра-щено продук-ции (из-делий)</t>
  </si>
  <si>
    <t>Итого отпущено с учетом возврата</t>
  </si>
  <si>
    <t>Наименование</t>
  </si>
  <si>
    <t>код</t>
  </si>
  <si>
    <t>наиме-нова-ние</t>
  </si>
  <si>
    <t>время отпуска</t>
  </si>
  <si>
    <t>количе-ство мл.</t>
  </si>
  <si>
    <t>количе-ство ст.</t>
  </si>
  <si>
    <t>поценам продажи</t>
  </si>
  <si>
    <t>цена руб. коп.мл.</t>
  </si>
  <si>
    <t>цена руб. коп.ст.</t>
  </si>
  <si>
    <t>сумма руб. коп.мл.</t>
  </si>
  <si>
    <t>сумма руб. коп.ст.</t>
  </si>
  <si>
    <t>ИТОГО:</t>
  </si>
  <si>
    <t>Обед (Учащиеся льготной категории)</t>
  </si>
  <si>
    <t>Х</t>
  </si>
  <si>
    <t>Всего по документу</t>
  </si>
  <si>
    <r>
      <t xml:space="preserve">Продукцию (изделие) </t>
    </r>
    <r>
      <rPr>
        <b/>
        <sz val="10"/>
        <color theme="1"/>
        <rFont val="Calibri"/>
        <family val="2"/>
        <charset val="204"/>
        <scheme val="minor"/>
      </rPr>
      <t>сдал, подпись</t>
    </r>
  </si>
  <si>
    <r>
      <t xml:space="preserve">Продукцию (изделие) </t>
    </r>
    <r>
      <rPr>
        <b/>
        <sz val="10"/>
        <color theme="1"/>
        <rFont val="Calibri"/>
        <family val="2"/>
        <charset val="204"/>
        <scheme val="minor"/>
      </rPr>
      <t>получил, подпись</t>
    </r>
  </si>
  <si>
    <t>Всего за день _____________________________________________________________________________________натуральных единиц</t>
  </si>
  <si>
    <t>(количество прописью)</t>
  </si>
  <si>
    <t>на сумма ___________________________________________________________________________ руб.________коп.</t>
  </si>
  <si>
    <t>(прописью)</t>
  </si>
  <si>
    <t>Принял</t>
  </si>
  <si>
    <t>____________________  ( ________________________ )</t>
  </si>
  <si>
    <t>Главный бухгалтер _______________   ____________________</t>
  </si>
  <si>
    <t xml:space="preserve">количе-ство </t>
  </si>
  <si>
    <t>Обед (Учащиеся с 5 по 11 классы)</t>
  </si>
  <si>
    <t>МЕНЮ</t>
  </si>
  <si>
    <t>ОБЕД (учащиеся с 1 по 4 класс)</t>
  </si>
  <si>
    <t>ОБЕД (учащиеся с 5 по 11 класс)</t>
  </si>
  <si>
    <t>Категория "Инвалиды" и "ОВЗ"</t>
  </si>
  <si>
    <t>ПОЛДНИК</t>
  </si>
  <si>
    <t>гарнир</t>
  </si>
  <si>
    <t>гор.блюдо</t>
  </si>
  <si>
    <t>Утверждаю: Директор МАОУ</t>
  </si>
  <si>
    <t>Приятного аппетита!</t>
  </si>
  <si>
    <t>Наименование блюда</t>
  </si>
  <si>
    <t>ЗАВТРАК (родительская плата) / 39 руб</t>
  </si>
  <si>
    <t>Итого:</t>
  </si>
  <si>
    <t>ОБЕД (учащиеся с 1 по 4 классы)  /  68 руб</t>
  </si>
  <si>
    <t>______________Калмыкова Е.Б.</t>
  </si>
  <si>
    <t>ПОЛДНИК (родительская плата)  /  39 руб</t>
  </si>
  <si>
    <t>ОБЕД (учащиеся с 5 по 11 кл.)  /  84 руб</t>
  </si>
  <si>
    <t>ИП Ефремова О.В.</t>
  </si>
  <si>
    <t>И П Ефремова О. В.</t>
  </si>
  <si>
    <t>200/7</t>
  </si>
  <si>
    <t>250/10</t>
  </si>
  <si>
    <t>378/2007</t>
  </si>
  <si>
    <t>Чай с молоком</t>
  </si>
  <si>
    <t>421/2007</t>
  </si>
  <si>
    <t>Сдоба "Обыкновенная"</t>
  </si>
  <si>
    <t>311/2007</t>
  </si>
  <si>
    <t>Каша ячневая молочная с маслом</t>
  </si>
  <si>
    <t>139/2004</t>
  </si>
  <si>
    <t>Суп картофельный с горохом и гренк</t>
  </si>
  <si>
    <t>56/2003</t>
  </si>
  <si>
    <t>Голубцы "Любительские" с соусом</t>
  </si>
  <si>
    <t>520/2004</t>
  </si>
  <si>
    <t>Пюре картофельное</t>
  </si>
  <si>
    <t>напиток</t>
  </si>
  <si>
    <t>648/2004</t>
  </si>
  <si>
    <t>Кисель пл.ягодный</t>
  </si>
  <si>
    <t>173/2000</t>
  </si>
  <si>
    <t>Булочка глазированная</t>
  </si>
  <si>
    <t>кисло-мол</t>
  </si>
  <si>
    <t>пром</t>
  </si>
  <si>
    <t>Йогурт</t>
  </si>
  <si>
    <t>__________________ Екимова И.Б.</t>
  </si>
  <si>
    <t>Зав.производством _______________________ (Зубова Д.Н.)</t>
  </si>
  <si>
    <t>Бухгалтер  ___________________ (Плюснина Т.В.)</t>
  </si>
  <si>
    <t>"СОШ № 28"</t>
  </si>
  <si>
    <t>Столовая МАОУ "СОШ № 28"</t>
  </si>
  <si>
    <t>МАОУ "СОШ № 28"</t>
  </si>
  <si>
    <t>Зубова Дарья Николаевна</t>
  </si>
  <si>
    <t>Отпустил _____________________(Зубова Д.Н.)</t>
  </si>
  <si>
    <t>Проверил (бухгалтер)_________________________ (Плюснина Т.В.)</t>
  </si>
  <si>
    <t>Столовая "МАОУ "СОШ № 28"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</si>
</sst>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FC19]dd\ mmmm\ yyyy\ \г\.;@"/>
    <numFmt numFmtId="166" formatCode="d\ mmmm\,\ yyyy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7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charset val="204"/>
    </font>
    <font>
      <b/>
      <sz val="16"/>
      <name val="Times New Roman Cyr"/>
      <family val="1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Cambria"/>
      <family val="1"/>
      <charset val="204"/>
      <scheme val="major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2" fillId="0" borderId="0" xfId="0" applyFont="1" applyBorder="1" applyAlignment="1"/>
    <xf numFmtId="0" fontId="0" fillId="0" borderId="0" xfId="0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6" fillId="0" borderId="13" xfId="0" applyFont="1" applyBorder="1"/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/>
    <xf numFmtId="0" fontId="1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0" xfId="0" applyFont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7" fillId="0" borderId="0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top"/>
    </xf>
    <xf numFmtId="0" fontId="6" fillId="0" borderId="3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left" vertical="top"/>
    </xf>
    <xf numFmtId="165" fontId="13" fillId="0" borderId="13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Alignment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21" fillId="0" borderId="1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1" fontId="23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Alignment="1">
      <alignment horizontal="right"/>
    </xf>
    <xf numFmtId="2" fontId="20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0" xfId="0" applyAlignment="1"/>
    <xf numFmtId="0" fontId="1" fillId="0" borderId="13" xfId="0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center"/>
    </xf>
    <xf numFmtId="49" fontId="7" fillId="0" borderId="3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9" fillId="0" borderId="13" xfId="0" applyFont="1" applyBorder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10" fillId="0" borderId="22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0" fillId="0" borderId="13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9" fillId="0" borderId="1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16" fontId="10" fillId="0" borderId="2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6</xdr:col>
      <xdr:colOff>571500</xdr:colOff>
      <xdr:row>4</xdr:row>
      <xdr:rowOff>485775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507456" y="1104900"/>
          <a:ext cx="4636294" cy="1047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2309812</xdr:colOff>
      <xdr:row>5</xdr:row>
      <xdr:rowOff>133350</xdr:rowOff>
    </xdr:from>
    <xdr:to>
      <xdr:col>6</xdr:col>
      <xdr:colOff>514350</xdr:colOff>
      <xdr:row>5</xdr:row>
      <xdr:rowOff>485775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424112" y="1343025"/>
          <a:ext cx="4386263" cy="3524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Столовая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МАОУ "СОШ № 28"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47623</xdr:colOff>
      <xdr:row>1</xdr:row>
      <xdr:rowOff>0</xdr:rowOff>
    </xdr:from>
    <xdr:to>
      <xdr:col>1</xdr:col>
      <xdr:colOff>1971675</xdr:colOff>
      <xdr:row>8</xdr:row>
      <xdr:rowOff>47625</xdr:rowOff>
    </xdr:to>
    <xdr:pic>
      <xdr:nvPicPr>
        <xdr:cNvPr id="4" name="Рисунок 3" descr="image (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3" y="238125"/>
          <a:ext cx="1924052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workbookViewId="0">
      <selection activeCell="D6" sqref="D6"/>
    </sheetView>
  </sheetViews>
  <sheetFormatPr defaultRowHeight="14.4"/>
  <cols>
    <col min="1" max="1" width="5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10" width="7.6640625" style="1" customWidth="1"/>
  </cols>
  <sheetData>
    <row r="1" spans="1:10">
      <c r="A1" t="s">
        <v>90</v>
      </c>
      <c r="J1" s="2" t="s">
        <v>18</v>
      </c>
    </row>
    <row r="2" spans="1:10">
      <c r="J2" s="2" t="s">
        <v>119</v>
      </c>
    </row>
    <row r="3" spans="1:10" ht="21" customHeight="1">
      <c r="B3" s="163"/>
      <c r="C3" s="163"/>
      <c r="D3" s="163"/>
      <c r="J3" s="2" t="s">
        <v>114</v>
      </c>
    </row>
    <row r="4" spans="1:10" ht="21" customHeight="1">
      <c r="B4" s="163" t="s">
        <v>123</v>
      </c>
      <c r="C4" s="163"/>
      <c r="D4" s="163"/>
      <c r="J4" s="2"/>
    </row>
    <row r="5" spans="1:10" ht="21" customHeight="1">
      <c r="B5" s="165" t="s">
        <v>74</v>
      </c>
      <c r="C5" s="166"/>
      <c r="D5" s="119">
        <v>44454</v>
      </c>
      <c r="J5" s="2"/>
    </row>
    <row r="6" spans="1:10" ht="6.75" customHeight="1"/>
    <row r="7" spans="1:10" ht="30" customHeight="1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5" t="s">
        <v>5</v>
      </c>
      <c r="G7" s="24" t="s">
        <v>6</v>
      </c>
      <c r="H7" s="25" t="s">
        <v>7</v>
      </c>
      <c r="I7" s="25" t="s">
        <v>8</v>
      </c>
      <c r="J7" s="25" t="s">
        <v>9</v>
      </c>
    </row>
    <row r="8" spans="1:10" ht="20.100000000000001" customHeight="1">
      <c r="A8" s="164" t="s">
        <v>10</v>
      </c>
      <c r="B8" s="9" t="s">
        <v>21</v>
      </c>
      <c r="C8" s="122" t="s">
        <v>96</v>
      </c>
      <c r="D8" s="11" t="s">
        <v>97</v>
      </c>
      <c r="E8" s="125">
        <v>75</v>
      </c>
      <c r="F8" s="13">
        <v>9</v>
      </c>
      <c r="G8" s="14">
        <v>221</v>
      </c>
      <c r="H8" s="10">
        <v>6.2</v>
      </c>
      <c r="I8" s="10">
        <v>4.4000000000000004</v>
      </c>
      <c r="J8" s="10">
        <v>45</v>
      </c>
    </row>
    <row r="9" spans="1:10" ht="20.100000000000001" customHeight="1">
      <c r="A9" s="164"/>
      <c r="B9" s="9" t="s">
        <v>80</v>
      </c>
      <c r="C9" s="122" t="s">
        <v>98</v>
      </c>
      <c r="D9" s="11" t="s">
        <v>99</v>
      </c>
      <c r="E9" s="125" t="s">
        <v>17</v>
      </c>
      <c r="F9" s="13">
        <v>20.2</v>
      </c>
      <c r="G9" s="14">
        <v>202</v>
      </c>
      <c r="H9" s="10">
        <v>4.2</v>
      </c>
      <c r="I9" s="10">
        <v>8.4</v>
      </c>
      <c r="J9" s="10">
        <v>26.2</v>
      </c>
    </row>
    <row r="10" spans="1:10" ht="20.100000000000001" customHeight="1">
      <c r="A10" s="164"/>
      <c r="B10" s="9" t="s">
        <v>11</v>
      </c>
      <c r="C10" s="122" t="s">
        <v>94</v>
      </c>
      <c r="D10" s="11" t="s">
        <v>95</v>
      </c>
      <c r="E10" s="125">
        <v>250</v>
      </c>
      <c r="F10" s="13">
        <v>8</v>
      </c>
      <c r="G10" s="14">
        <v>105</v>
      </c>
      <c r="H10" s="10">
        <v>1.95</v>
      </c>
      <c r="I10" s="10">
        <v>2</v>
      </c>
      <c r="J10" s="10">
        <v>20.43</v>
      </c>
    </row>
    <row r="11" spans="1:10" ht="20.100000000000001" customHeight="1">
      <c r="A11" s="164"/>
      <c r="B11" s="9"/>
      <c r="C11" s="122"/>
      <c r="D11" s="11"/>
      <c r="E11" s="125"/>
      <c r="F11" s="13"/>
      <c r="G11" s="14"/>
      <c r="H11" s="10"/>
      <c r="I11" s="10"/>
      <c r="J11" s="10"/>
    </row>
    <row r="12" spans="1:10" ht="20.100000000000001" customHeight="1">
      <c r="A12" s="164"/>
      <c r="B12" s="9" t="s">
        <v>12</v>
      </c>
      <c r="C12" s="122"/>
      <c r="D12" s="11" t="s">
        <v>13</v>
      </c>
      <c r="E12" s="125">
        <v>30</v>
      </c>
      <c r="F12" s="13">
        <v>1.8</v>
      </c>
      <c r="G12" s="14">
        <v>63</v>
      </c>
      <c r="H12" s="10">
        <v>2.2000000000000002</v>
      </c>
      <c r="I12" s="10">
        <v>0.3</v>
      </c>
      <c r="J12" s="10">
        <v>12.9</v>
      </c>
    </row>
    <row r="13" spans="1:10" ht="20.100000000000001" customHeight="1">
      <c r="A13" s="18"/>
      <c r="B13" s="19"/>
      <c r="C13" s="123"/>
      <c r="D13" s="20"/>
      <c r="E13" s="126"/>
      <c r="F13" s="13">
        <f>SUM(F8:F12)</f>
        <v>39</v>
      </c>
      <c r="G13" s="14">
        <f>SUM(G8:G12)</f>
        <v>591</v>
      </c>
      <c r="H13" s="13">
        <f>SUM(H8:H12)</f>
        <v>14.55</v>
      </c>
      <c r="I13" s="13">
        <f>SUM(I8:I12)</f>
        <v>15.100000000000001</v>
      </c>
      <c r="J13" s="13">
        <f>SUM(J8:J12)</f>
        <v>104.53</v>
      </c>
    </row>
    <row r="14" spans="1:10" s="20" customFormat="1" ht="15" customHeight="1">
      <c r="A14" s="18"/>
      <c r="B14" s="19"/>
      <c r="C14" s="123"/>
      <c r="E14" s="126"/>
      <c r="F14" s="21"/>
      <c r="G14" s="22"/>
      <c r="H14" s="23"/>
      <c r="I14" s="23"/>
      <c r="J14" s="23"/>
    </row>
    <row r="15" spans="1:10" ht="20.100000000000001" customHeight="1">
      <c r="A15" s="162" t="s">
        <v>75</v>
      </c>
      <c r="B15" s="9" t="s">
        <v>15</v>
      </c>
      <c r="C15" s="122" t="s">
        <v>100</v>
      </c>
      <c r="D15" s="12" t="s">
        <v>101</v>
      </c>
      <c r="E15" s="125" t="s">
        <v>17</v>
      </c>
      <c r="F15" s="13">
        <v>12.3</v>
      </c>
      <c r="G15" s="14">
        <v>148.69999999999999</v>
      </c>
      <c r="H15" s="10">
        <v>5.9</v>
      </c>
      <c r="I15" s="10">
        <v>4.7</v>
      </c>
      <c r="J15" s="10">
        <v>20.2</v>
      </c>
    </row>
    <row r="16" spans="1:10" ht="20.100000000000001" customHeight="1">
      <c r="A16" s="162"/>
      <c r="B16" s="9" t="s">
        <v>16</v>
      </c>
      <c r="C16" s="122" t="s">
        <v>102</v>
      </c>
      <c r="D16" s="12" t="s">
        <v>103</v>
      </c>
      <c r="E16" s="125">
        <v>90</v>
      </c>
      <c r="F16" s="13">
        <v>34.4</v>
      </c>
      <c r="G16" s="14">
        <v>161</v>
      </c>
      <c r="H16" s="10">
        <v>9.1</v>
      </c>
      <c r="I16" s="10">
        <v>6.3</v>
      </c>
      <c r="J16" s="10">
        <v>6.9</v>
      </c>
    </row>
    <row r="17" spans="1:10" ht="20.100000000000001" customHeight="1">
      <c r="A17" s="162"/>
      <c r="B17" s="9" t="s">
        <v>79</v>
      </c>
      <c r="C17" s="122" t="s">
        <v>104</v>
      </c>
      <c r="D17" s="12" t="s">
        <v>105</v>
      </c>
      <c r="E17" s="125">
        <v>150</v>
      </c>
      <c r="F17" s="13">
        <v>13.4</v>
      </c>
      <c r="G17" s="14">
        <v>145.5</v>
      </c>
      <c r="H17" s="10">
        <v>6.15</v>
      </c>
      <c r="I17" s="10">
        <v>5.25</v>
      </c>
      <c r="J17" s="10">
        <v>21.75</v>
      </c>
    </row>
    <row r="18" spans="1:10" ht="20.100000000000001" customHeight="1">
      <c r="A18" s="162"/>
      <c r="B18" s="9" t="s">
        <v>106</v>
      </c>
      <c r="C18" s="122" t="s">
        <v>107</v>
      </c>
      <c r="D18" s="12" t="s">
        <v>108</v>
      </c>
      <c r="E18" s="125">
        <v>200</v>
      </c>
      <c r="F18" s="13">
        <v>4.5</v>
      </c>
      <c r="G18" s="14">
        <v>81</v>
      </c>
      <c r="H18" s="10">
        <v>0</v>
      </c>
      <c r="I18" s="10">
        <v>0</v>
      </c>
      <c r="J18" s="10">
        <v>21.1</v>
      </c>
    </row>
    <row r="19" spans="1:10" ht="20.100000000000001" customHeight="1">
      <c r="A19" s="162"/>
      <c r="B19" s="9"/>
      <c r="C19" s="122"/>
      <c r="D19" s="12"/>
      <c r="E19" s="125"/>
      <c r="F19" s="13"/>
      <c r="G19" s="14"/>
      <c r="H19" s="10"/>
      <c r="I19" s="10"/>
      <c r="J19" s="10"/>
    </row>
    <row r="20" spans="1:10" ht="20.100000000000001" customHeight="1">
      <c r="A20" s="162"/>
      <c r="B20" s="9" t="s">
        <v>12</v>
      </c>
      <c r="C20" s="122"/>
      <c r="D20" s="11" t="s">
        <v>13</v>
      </c>
      <c r="E20" s="125">
        <v>30</v>
      </c>
      <c r="F20" s="13">
        <v>1.8</v>
      </c>
      <c r="G20" s="14">
        <v>63</v>
      </c>
      <c r="H20" s="10">
        <v>2.2000000000000002</v>
      </c>
      <c r="I20" s="10">
        <v>0.3</v>
      </c>
      <c r="J20" s="10">
        <v>12.9</v>
      </c>
    </row>
    <row r="21" spans="1:10" ht="20.100000000000001" customHeight="1">
      <c r="A21" s="162"/>
      <c r="B21" s="9" t="s">
        <v>12</v>
      </c>
      <c r="C21" s="122"/>
      <c r="D21" s="11" t="s">
        <v>14</v>
      </c>
      <c r="E21" s="125">
        <v>30</v>
      </c>
      <c r="F21" s="13">
        <v>1.6</v>
      </c>
      <c r="G21" s="14">
        <v>54</v>
      </c>
      <c r="H21" s="10">
        <v>1.7</v>
      </c>
      <c r="I21" s="10">
        <v>0.3</v>
      </c>
      <c r="J21" s="10">
        <v>11.2</v>
      </c>
    </row>
    <row r="22" spans="1:10" ht="20.100000000000001" customHeight="1">
      <c r="A22" s="7"/>
      <c r="B22" s="8"/>
      <c r="C22" s="124"/>
      <c r="E22" s="126"/>
      <c r="F22" s="13">
        <f>SUM(F15:F21)</f>
        <v>67.999999999999986</v>
      </c>
      <c r="G22" s="14">
        <f>SUM(G15:G21)</f>
        <v>653.20000000000005</v>
      </c>
      <c r="H22" s="13">
        <f>SUM(H15:H21)</f>
        <v>25.049999999999997</v>
      </c>
      <c r="I22" s="13">
        <f>SUM(I15:I21)</f>
        <v>16.850000000000001</v>
      </c>
      <c r="J22" s="13">
        <f>SUM(J15:J21)</f>
        <v>94.050000000000011</v>
      </c>
    </row>
    <row r="23" spans="1:10" ht="15" customHeight="1">
      <c r="A23" s="7"/>
      <c r="B23" s="8"/>
      <c r="C23" s="124"/>
      <c r="E23" s="126"/>
      <c r="F23" s="21"/>
      <c r="G23" s="22"/>
      <c r="H23" s="21"/>
      <c r="I23" s="21"/>
      <c r="J23" s="21"/>
    </row>
    <row r="24" spans="1:10" ht="20.100000000000001" customHeight="1">
      <c r="A24" s="162" t="s">
        <v>76</v>
      </c>
      <c r="B24" s="9" t="s">
        <v>15</v>
      </c>
      <c r="C24" s="122" t="s">
        <v>100</v>
      </c>
      <c r="D24" s="12" t="s">
        <v>101</v>
      </c>
      <c r="E24" s="125" t="s">
        <v>93</v>
      </c>
      <c r="F24" s="13">
        <v>15.1</v>
      </c>
      <c r="G24" s="14">
        <v>168.7</v>
      </c>
      <c r="H24" s="10">
        <v>5.9</v>
      </c>
      <c r="I24" s="10">
        <v>4.7</v>
      </c>
      <c r="J24" s="10">
        <v>20.2</v>
      </c>
    </row>
    <row r="25" spans="1:10" ht="20.100000000000001" customHeight="1">
      <c r="A25" s="162"/>
      <c r="B25" s="9" t="s">
        <v>16</v>
      </c>
      <c r="C25" s="122" t="s">
        <v>102</v>
      </c>
      <c r="D25" s="12" t="s">
        <v>103</v>
      </c>
      <c r="E25" s="125">
        <v>100</v>
      </c>
      <c r="F25" s="13">
        <v>42.6</v>
      </c>
      <c r="G25" s="14">
        <v>181</v>
      </c>
      <c r="H25" s="10">
        <v>9.1</v>
      </c>
      <c r="I25" s="10">
        <v>6.3</v>
      </c>
      <c r="J25" s="10">
        <v>6.9</v>
      </c>
    </row>
    <row r="26" spans="1:10" ht="20.100000000000001" customHeight="1">
      <c r="A26" s="162"/>
      <c r="B26" s="9" t="s">
        <v>79</v>
      </c>
      <c r="C26" s="122" t="s">
        <v>104</v>
      </c>
      <c r="D26" s="12" t="s">
        <v>105</v>
      </c>
      <c r="E26" s="125">
        <v>180</v>
      </c>
      <c r="F26" s="13">
        <v>18.399999999999999</v>
      </c>
      <c r="G26" s="14">
        <v>177</v>
      </c>
      <c r="H26" s="10">
        <v>7.4</v>
      </c>
      <c r="I26" s="10">
        <v>6.3</v>
      </c>
      <c r="J26" s="10">
        <v>26.2</v>
      </c>
    </row>
    <row r="27" spans="1:10" ht="20.100000000000001" customHeight="1">
      <c r="A27" s="162"/>
      <c r="B27" s="9" t="s">
        <v>106</v>
      </c>
      <c r="C27" s="122" t="s">
        <v>107</v>
      </c>
      <c r="D27" s="12" t="s">
        <v>108</v>
      </c>
      <c r="E27" s="125">
        <v>200</v>
      </c>
      <c r="F27" s="13">
        <v>4.5</v>
      </c>
      <c r="G27" s="14">
        <v>81</v>
      </c>
      <c r="H27" s="10">
        <v>0</v>
      </c>
      <c r="I27" s="10">
        <v>0</v>
      </c>
      <c r="J27" s="10">
        <v>21.1</v>
      </c>
    </row>
    <row r="28" spans="1:10" ht="20.100000000000001" customHeight="1">
      <c r="A28" s="162"/>
      <c r="B28" s="9"/>
      <c r="C28" s="122"/>
      <c r="D28" s="12"/>
      <c r="E28" s="125"/>
      <c r="F28" s="13"/>
      <c r="G28" s="14"/>
      <c r="H28" s="10"/>
      <c r="I28" s="10"/>
      <c r="J28" s="10"/>
    </row>
    <row r="29" spans="1:10" ht="20.100000000000001" customHeight="1">
      <c r="A29" s="162"/>
      <c r="B29" s="9" t="s">
        <v>12</v>
      </c>
      <c r="C29" s="122"/>
      <c r="D29" s="11" t="s">
        <v>13</v>
      </c>
      <c r="E29" s="125">
        <v>30</v>
      </c>
      <c r="F29" s="13">
        <v>1.8</v>
      </c>
      <c r="G29" s="14">
        <v>63</v>
      </c>
      <c r="H29" s="10">
        <v>2.2000000000000002</v>
      </c>
      <c r="I29" s="10">
        <v>0.3</v>
      </c>
      <c r="J29" s="10">
        <v>12.9</v>
      </c>
    </row>
    <row r="30" spans="1:10" ht="20.100000000000001" customHeight="1">
      <c r="A30" s="162"/>
      <c r="B30" s="9" t="s">
        <v>12</v>
      </c>
      <c r="C30" s="122"/>
      <c r="D30" s="11" t="s">
        <v>14</v>
      </c>
      <c r="E30" s="125">
        <v>30</v>
      </c>
      <c r="F30" s="13">
        <v>1.6</v>
      </c>
      <c r="G30" s="14">
        <v>54</v>
      </c>
      <c r="H30" s="10">
        <v>1.7</v>
      </c>
      <c r="I30" s="10">
        <v>0.3</v>
      </c>
      <c r="J30" s="10">
        <v>11.2</v>
      </c>
    </row>
    <row r="31" spans="1:10" ht="20.100000000000001" customHeight="1">
      <c r="A31" s="7"/>
      <c r="B31" s="8"/>
      <c r="C31" s="124"/>
      <c r="E31" s="126"/>
      <c r="F31" s="13">
        <f>SUM(F24:F30)</f>
        <v>83.999999999999986</v>
      </c>
      <c r="G31" s="14">
        <f>SUM(G24:G30)</f>
        <v>724.7</v>
      </c>
      <c r="H31" s="13">
        <f>SUM(H24:H30)</f>
        <v>26.299999999999997</v>
      </c>
      <c r="I31" s="13">
        <f>SUM(I24:I30)</f>
        <v>17.900000000000002</v>
      </c>
      <c r="J31" s="13">
        <f>SUM(J24:J30)</f>
        <v>98.500000000000014</v>
      </c>
    </row>
    <row r="32" spans="1:10" ht="15" customHeight="1">
      <c r="A32" s="7"/>
      <c r="B32" s="8"/>
      <c r="C32" s="124"/>
      <c r="E32" s="127"/>
      <c r="F32" s="4"/>
      <c r="G32" s="3"/>
      <c r="H32" s="4"/>
      <c r="I32" s="4"/>
      <c r="J32" s="4"/>
    </row>
    <row r="33" spans="1:10" ht="20.100000000000001" customHeight="1">
      <c r="A33" s="162" t="s">
        <v>78</v>
      </c>
      <c r="B33" s="9" t="s">
        <v>21</v>
      </c>
      <c r="C33" s="122" t="s">
        <v>109</v>
      </c>
      <c r="D33" s="12" t="s">
        <v>110</v>
      </c>
      <c r="E33" s="125">
        <v>50</v>
      </c>
      <c r="F33" s="13">
        <v>16.600000000000001</v>
      </c>
      <c r="G33" s="14">
        <v>146.6</v>
      </c>
      <c r="H33" s="10">
        <v>6.4</v>
      </c>
      <c r="I33" s="10">
        <v>9.93</v>
      </c>
      <c r="J33" s="10">
        <v>41.3</v>
      </c>
    </row>
    <row r="34" spans="1:10" ht="20.100000000000001" customHeight="1">
      <c r="A34" s="162"/>
      <c r="B34" s="9" t="s">
        <v>11</v>
      </c>
      <c r="C34" s="122" t="s">
        <v>19</v>
      </c>
      <c r="D34" s="11" t="s">
        <v>20</v>
      </c>
      <c r="E34" s="125" t="s">
        <v>92</v>
      </c>
      <c r="F34" s="13">
        <v>4.5</v>
      </c>
      <c r="G34" s="14">
        <v>60</v>
      </c>
      <c r="H34" s="10">
        <v>0.3</v>
      </c>
      <c r="I34" s="10">
        <v>0</v>
      </c>
      <c r="J34" s="10">
        <v>14.7</v>
      </c>
    </row>
    <row r="35" spans="1:10" ht="20.100000000000001" customHeight="1">
      <c r="A35" s="162"/>
      <c r="B35" s="9" t="s">
        <v>111</v>
      </c>
      <c r="C35" s="122" t="s">
        <v>112</v>
      </c>
      <c r="D35" s="11" t="s">
        <v>113</v>
      </c>
      <c r="E35" s="125">
        <v>95</v>
      </c>
      <c r="F35" s="13">
        <v>17.899999999999999</v>
      </c>
      <c r="G35" s="14">
        <v>72</v>
      </c>
      <c r="H35" s="10">
        <v>5.3</v>
      </c>
      <c r="I35" s="10">
        <v>3.5</v>
      </c>
      <c r="J35" s="10">
        <v>7.8</v>
      </c>
    </row>
    <row r="36" spans="1:10" ht="20.100000000000001" customHeight="1">
      <c r="A36" s="162"/>
      <c r="B36" s="9"/>
      <c r="C36" s="122"/>
      <c r="D36" s="11"/>
      <c r="E36" s="125"/>
      <c r="F36" s="13"/>
      <c r="G36" s="14"/>
      <c r="H36" s="10"/>
      <c r="I36" s="10"/>
      <c r="J36" s="10"/>
    </row>
    <row r="37" spans="1:10" ht="20.100000000000001" customHeight="1">
      <c r="A37" s="7"/>
      <c r="B37" s="8"/>
      <c r="C37" s="8"/>
      <c r="E37" s="15"/>
      <c r="F37" s="13">
        <f>SUM(F33:F36)</f>
        <v>39</v>
      </c>
      <c r="G37" s="14">
        <f>SUM(G33:G36)</f>
        <v>278.60000000000002</v>
      </c>
      <c r="H37" s="13">
        <f>SUM(H33:H36)</f>
        <v>12</v>
      </c>
      <c r="I37" s="13">
        <f>SUM(I33:I36)</f>
        <v>13.43</v>
      </c>
      <c r="J37" s="13">
        <f>SUM(J33:J36)</f>
        <v>63.8</v>
      </c>
    </row>
    <row r="38" spans="1:10">
      <c r="A38" s="7"/>
      <c r="B38" s="8"/>
      <c r="C38" s="8"/>
      <c r="E38" s="3"/>
      <c r="F38" s="4"/>
      <c r="G38" s="3"/>
      <c r="H38" s="4"/>
      <c r="I38" s="4"/>
      <c r="J38" s="4"/>
    </row>
    <row r="39" spans="1:10">
      <c r="A39" s="7"/>
      <c r="B39" s="8"/>
      <c r="C39" s="8"/>
      <c r="E39" s="3"/>
      <c r="F39" s="4"/>
      <c r="G39" s="3"/>
      <c r="H39" s="4"/>
      <c r="I39" s="4"/>
      <c r="J39" s="4"/>
    </row>
    <row r="40" spans="1:10">
      <c r="A40" s="7"/>
      <c r="B40" s="158" t="s">
        <v>115</v>
      </c>
      <c r="C40" s="16"/>
      <c r="D40" s="17"/>
      <c r="E40" s="3"/>
      <c r="F40" s="4"/>
      <c r="G40" s="3"/>
      <c r="H40" s="4"/>
      <c r="I40" s="4"/>
      <c r="J40" s="4"/>
    </row>
    <row r="41" spans="1:10" ht="25.5" customHeight="1">
      <c r="A41" s="7"/>
      <c r="B41" s="158" t="s">
        <v>116</v>
      </c>
      <c r="C41" s="16"/>
      <c r="D41" s="17"/>
      <c r="E41" s="3"/>
      <c r="F41" s="4"/>
      <c r="G41" s="3"/>
      <c r="H41" s="4"/>
      <c r="I41" s="4"/>
      <c r="J41" s="4"/>
    </row>
    <row r="42" spans="1:10">
      <c r="A42" s="7"/>
      <c r="B42" s="8"/>
      <c r="C42" s="8"/>
      <c r="E42" s="3"/>
      <c r="F42" s="4"/>
      <c r="G42" s="3"/>
      <c r="H42" s="4"/>
      <c r="I42" s="4"/>
      <c r="J42" s="4"/>
    </row>
    <row r="43" spans="1:10">
      <c r="A43" s="7"/>
      <c r="B43" s="8"/>
      <c r="C43" s="8"/>
      <c r="E43" s="3"/>
      <c r="F43" s="4"/>
      <c r="G43" s="3"/>
      <c r="H43" s="4"/>
      <c r="I43" s="4"/>
      <c r="J43" s="4"/>
    </row>
    <row r="44" spans="1:10">
      <c r="A44" s="7"/>
      <c r="B44" s="8"/>
      <c r="C44" s="8"/>
      <c r="E44" s="3"/>
      <c r="F44" s="4"/>
      <c r="G44" s="3"/>
      <c r="H44" s="4"/>
      <c r="I44" s="4"/>
      <c r="J44" s="4"/>
    </row>
    <row r="45" spans="1:10">
      <c r="A45" s="7"/>
      <c r="B45" s="8"/>
      <c r="C45" s="8"/>
      <c r="E45" s="3"/>
      <c r="F45" s="4"/>
      <c r="G45" s="3"/>
      <c r="H45" s="4"/>
      <c r="I45" s="4"/>
      <c r="J45" s="4"/>
    </row>
    <row r="46" spans="1:10">
      <c r="A46" s="7"/>
      <c r="B46" s="8"/>
      <c r="C46" s="8"/>
      <c r="E46" s="3"/>
      <c r="F46" s="4"/>
      <c r="G46" s="3"/>
      <c r="H46" s="4"/>
      <c r="I46" s="4"/>
      <c r="J46" s="4"/>
    </row>
    <row r="47" spans="1:10">
      <c r="A47" s="7"/>
      <c r="B47" s="8"/>
      <c r="C47" s="8"/>
      <c r="E47" s="3"/>
      <c r="F47" s="4"/>
      <c r="G47" s="3"/>
      <c r="H47" s="4"/>
      <c r="I47" s="4"/>
      <c r="J47" s="4"/>
    </row>
    <row r="48" spans="1:10">
      <c r="A48" s="7"/>
      <c r="B48" s="8"/>
      <c r="C48" s="8"/>
      <c r="E48" s="3"/>
      <c r="F48" s="4"/>
      <c r="G48" s="3"/>
      <c r="H48" s="4"/>
      <c r="I48" s="4"/>
      <c r="J48" s="4"/>
    </row>
    <row r="49" spans="1:10">
      <c r="A49" s="7"/>
      <c r="B49" s="8"/>
      <c r="C49" s="8"/>
      <c r="E49" s="3"/>
      <c r="F49" s="4"/>
      <c r="G49" s="3"/>
      <c r="H49" s="4"/>
      <c r="I49" s="4"/>
      <c r="J49" s="4"/>
    </row>
    <row r="50" spans="1:10">
      <c r="A50" s="7"/>
      <c r="B50" s="8"/>
      <c r="C50" s="8"/>
      <c r="E50" s="3"/>
      <c r="F50" s="4"/>
      <c r="G50" s="3"/>
      <c r="H50" s="4"/>
      <c r="I50" s="4"/>
      <c r="J50" s="4"/>
    </row>
    <row r="51" spans="1:10">
      <c r="A51" s="7"/>
      <c r="B51" s="8"/>
      <c r="C51" s="8"/>
      <c r="E51" s="3"/>
      <c r="F51" s="4"/>
      <c r="G51" s="3"/>
      <c r="H51" s="4"/>
      <c r="I51" s="4"/>
      <c r="J51" s="4"/>
    </row>
    <row r="52" spans="1:10">
      <c r="A52" s="7"/>
      <c r="B52" s="8"/>
      <c r="C52" s="8"/>
      <c r="E52" s="3"/>
      <c r="F52" s="4"/>
      <c r="G52" s="3"/>
      <c r="H52" s="4"/>
      <c r="I52" s="4"/>
      <c r="J52" s="4"/>
    </row>
    <row r="53" spans="1:10">
      <c r="A53" s="7"/>
      <c r="B53" s="8"/>
      <c r="C53" s="8"/>
      <c r="E53" s="3"/>
      <c r="F53" s="4"/>
      <c r="G53" s="3"/>
      <c r="H53" s="4"/>
      <c r="I53" s="4"/>
      <c r="J53" s="4"/>
    </row>
    <row r="54" spans="1:10">
      <c r="A54" s="7"/>
      <c r="B54" s="8"/>
      <c r="C54" s="8"/>
      <c r="E54" s="3"/>
      <c r="F54" s="4"/>
      <c r="G54" s="3"/>
      <c r="H54" s="4"/>
      <c r="I54" s="4"/>
      <c r="J54" s="4"/>
    </row>
    <row r="55" spans="1:10">
      <c r="A55" s="7"/>
      <c r="B55" s="8"/>
      <c r="C55" s="8"/>
      <c r="E55" s="3"/>
      <c r="F55" s="4"/>
      <c r="G55" s="3"/>
      <c r="H55" s="4"/>
      <c r="I55" s="4"/>
      <c r="J55" s="4"/>
    </row>
    <row r="56" spans="1:10">
      <c r="A56" s="7"/>
      <c r="B56" s="7"/>
      <c r="C56" s="7"/>
      <c r="E56" s="5"/>
      <c r="F56" s="6"/>
      <c r="G56" s="5"/>
      <c r="H56" s="6"/>
      <c r="I56" s="6"/>
      <c r="J56" s="6"/>
    </row>
    <row r="57" spans="1:10">
      <c r="A57" s="7"/>
      <c r="B57" s="7"/>
      <c r="C57" s="7"/>
      <c r="E57" s="5"/>
      <c r="F57" s="6"/>
      <c r="G57" s="5"/>
      <c r="H57" s="6"/>
      <c r="I57" s="6"/>
      <c r="J57" s="6"/>
    </row>
    <row r="58" spans="1:10">
      <c r="A58" s="7"/>
      <c r="B58" s="7"/>
      <c r="C58" s="7"/>
      <c r="E58" s="5"/>
      <c r="F58" s="6"/>
      <c r="G58" s="5"/>
      <c r="H58" s="6"/>
      <c r="I58" s="6"/>
      <c r="J58" s="6"/>
    </row>
    <row r="59" spans="1:10">
      <c r="A59" s="7"/>
      <c r="B59" s="7"/>
      <c r="C59" s="7"/>
      <c r="E59" s="5"/>
      <c r="F59" s="6"/>
      <c r="G59" s="5"/>
      <c r="H59" s="6"/>
      <c r="I59" s="6"/>
      <c r="J59" s="6"/>
    </row>
    <row r="60" spans="1:10">
      <c r="A60" s="7"/>
      <c r="B60" s="7"/>
      <c r="C60" s="7"/>
      <c r="E60" s="5"/>
      <c r="F60" s="6"/>
      <c r="G60" s="5"/>
      <c r="H60" s="6"/>
      <c r="I60" s="6"/>
      <c r="J60" s="6"/>
    </row>
  </sheetData>
  <mergeCells count="7">
    <mergeCell ref="A33:A36"/>
    <mergeCell ref="B4:D4"/>
    <mergeCell ref="A8:A12"/>
    <mergeCell ref="B3:D3"/>
    <mergeCell ref="A15:A21"/>
    <mergeCell ref="A24:A30"/>
    <mergeCell ref="B5:C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31" workbookViewId="0">
      <selection activeCell="B43" sqref="B43"/>
    </sheetView>
  </sheetViews>
  <sheetFormatPr defaultRowHeight="18"/>
  <cols>
    <col min="1" max="1" width="1.6640625" style="128" customWidth="1"/>
    <col min="2" max="2" width="57.88671875" style="128" customWidth="1"/>
    <col min="3" max="5" width="9.6640625" style="128" customWidth="1"/>
    <col min="6" max="6" width="9.6640625" style="129" customWidth="1"/>
    <col min="7" max="7" width="9.6640625" style="153" customWidth="1"/>
  </cols>
  <sheetData>
    <row r="1" spans="2:7">
      <c r="B1" s="168" t="s">
        <v>90</v>
      </c>
      <c r="C1" s="168"/>
      <c r="D1" s="168"/>
      <c r="E1" s="168"/>
      <c r="F1" s="169"/>
      <c r="G1" s="169"/>
    </row>
    <row r="2" spans="2:7" ht="21">
      <c r="G2" s="130" t="s">
        <v>81</v>
      </c>
    </row>
    <row r="3" spans="2:7">
      <c r="B3" s="170" t="s">
        <v>117</v>
      </c>
      <c r="C3" s="170"/>
      <c r="D3" s="170"/>
      <c r="E3" s="170"/>
      <c r="F3" s="171"/>
      <c r="G3" s="171"/>
    </row>
    <row r="5" spans="2:7">
      <c r="B5" s="172" t="s">
        <v>87</v>
      </c>
      <c r="C5" s="172"/>
      <c r="D5" s="172"/>
      <c r="E5" s="172"/>
      <c r="F5" s="169"/>
      <c r="G5" s="169"/>
    </row>
    <row r="6" spans="2:7" ht="44.25" customHeight="1">
      <c r="B6" s="173"/>
      <c r="C6" s="173"/>
      <c r="D6" s="173"/>
      <c r="E6" s="173"/>
      <c r="F6" s="173"/>
      <c r="G6" s="173"/>
    </row>
    <row r="7" spans="2:7">
      <c r="B7" s="131"/>
      <c r="C7" s="131"/>
      <c r="D7" s="131"/>
      <c r="E7" s="174">
        <f>Меню!D5</f>
        <v>44454</v>
      </c>
      <c r="F7" s="171"/>
      <c r="G7" s="171"/>
    </row>
    <row r="8" spans="2:7" ht="20.399999999999999">
      <c r="B8" s="167" t="s">
        <v>82</v>
      </c>
      <c r="C8" s="167"/>
      <c r="D8" s="167"/>
      <c r="E8" s="167"/>
      <c r="F8" s="167"/>
      <c r="G8" s="167"/>
    </row>
    <row r="9" spans="2:7" ht="37.5" customHeight="1">
      <c r="B9" s="132" t="s">
        <v>83</v>
      </c>
      <c r="C9" s="133" t="str">
        <f>Меню!E7</f>
        <v>выход</v>
      </c>
      <c r="D9" s="133" t="str">
        <f>Меню!G7</f>
        <v>Калорий-ность</v>
      </c>
      <c r="E9" s="154" t="str">
        <f>Меню!H7</f>
        <v>белки</v>
      </c>
      <c r="F9" s="154" t="str">
        <f>Меню!I7</f>
        <v>Жиры</v>
      </c>
      <c r="G9" s="154" t="str">
        <f>Меню!J7</f>
        <v>Углеводы</v>
      </c>
    </row>
    <row r="10" spans="2:7">
      <c r="B10" s="134" t="s">
        <v>84</v>
      </c>
      <c r="C10" s="135"/>
      <c r="D10" s="136"/>
      <c r="E10" s="136"/>
      <c r="F10" s="137"/>
      <c r="G10" s="138"/>
    </row>
    <row r="11" spans="2:7">
      <c r="B11" s="139" t="str">
        <f>Меню!D8</f>
        <v>Сдоба "Обыкновенная"</v>
      </c>
      <c r="C11" s="156">
        <f>Меню!E8</f>
        <v>75</v>
      </c>
      <c r="D11" s="138">
        <f>Меню!G8</f>
        <v>221</v>
      </c>
      <c r="E11" s="138">
        <f>Меню!H8</f>
        <v>6.2</v>
      </c>
      <c r="F11" s="138">
        <f>Меню!I8</f>
        <v>4.4000000000000004</v>
      </c>
      <c r="G11" s="138">
        <f>Меню!J8</f>
        <v>45</v>
      </c>
    </row>
    <row r="12" spans="2:7">
      <c r="B12" s="139" t="str">
        <f>Меню!D9</f>
        <v>Каша ячневая молочная с маслом</v>
      </c>
      <c r="C12" s="156" t="str">
        <f>Меню!E9</f>
        <v>200/10</v>
      </c>
      <c r="D12" s="138">
        <f>Меню!G9</f>
        <v>202</v>
      </c>
      <c r="E12" s="138">
        <f>Меню!H9</f>
        <v>4.2</v>
      </c>
      <c r="F12" s="138">
        <f>Меню!I9</f>
        <v>8.4</v>
      </c>
      <c r="G12" s="138">
        <f>Меню!J9</f>
        <v>26.2</v>
      </c>
    </row>
    <row r="13" spans="2:7">
      <c r="B13" s="139" t="str">
        <f>Меню!D10</f>
        <v>Чай с молоком</v>
      </c>
      <c r="C13" s="156">
        <f>Меню!E10</f>
        <v>250</v>
      </c>
      <c r="D13" s="138">
        <f>Меню!G10</f>
        <v>105</v>
      </c>
      <c r="E13" s="138">
        <f>Меню!H10</f>
        <v>1.95</v>
      </c>
      <c r="F13" s="138">
        <f>Меню!I10</f>
        <v>2</v>
      </c>
      <c r="G13" s="138">
        <f>Меню!J10</f>
        <v>20.43</v>
      </c>
    </row>
    <row r="14" spans="2:7">
      <c r="B14" s="139">
        <f>Меню!D11</f>
        <v>0</v>
      </c>
      <c r="C14" s="156">
        <f>Меню!E11</f>
        <v>0</v>
      </c>
      <c r="D14" s="138">
        <f>Меню!G11</f>
        <v>0</v>
      </c>
      <c r="E14" s="138">
        <f>Меню!H11</f>
        <v>0</v>
      </c>
      <c r="F14" s="138">
        <f>Меню!I11</f>
        <v>0</v>
      </c>
      <c r="G14" s="138">
        <f>Меню!J11</f>
        <v>0</v>
      </c>
    </row>
    <row r="15" spans="2:7">
      <c r="B15" s="139" t="str">
        <f>Меню!D12</f>
        <v>Хлеб пшен.витаминизир</v>
      </c>
      <c r="C15" s="156">
        <f>Меню!E12</f>
        <v>30</v>
      </c>
      <c r="D15" s="138">
        <f>Меню!G12</f>
        <v>63</v>
      </c>
      <c r="E15" s="138">
        <f>Меню!H12</f>
        <v>2.2000000000000002</v>
      </c>
      <c r="F15" s="138">
        <f>Меню!I12</f>
        <v>0.3</v>
      </c>
      <c r="G15" s="138">
        <f>Меню!J12</f>
        <v>12.9</v>
      </c>
    </row>
    <row r="16" spans="2:7">
      <c r="B16" s="144" t="s">
        <v>85</v>
      </c>
      <c r="C16" s="157"/>
      <c r="D16" s="147">
        <f>SUM(D11:D15)</f>
        <v>591</v>
      </c>
      <c r="E16" s="147">
        <f>SUM(E11:E15)</f>
        <v>14.55</v>
      </c>
      <c r="F16" s="147">
        <f>SUM(F11:F15)</f>
        <v>15.100000000000001</v>
      </c>
      <c r="G16" s="147">
        <f>SUM(G11:G15)</f>
        <v>104.53</v>
      </c>
    </row>
    <row r="17" spans="2:7">
      <c r="B17" s="146" t="s">
        <v>86</v>
      </c>
      <c r="C17" s="140"/>
      <c r="D17" s="141"/>
      <c r="E17" s="141"/>
      <c r="F17" s="142"/>
      <c r="G17" s="147"/>
    </row>
    <row r="18" spans="2:7">
      <c r="B18" s="135" t="str">
        <f>Меню!D15</f>
        <v>Суп картофельный с горохом и гренк</v>
      </c>
      <c r="C18" s="155" t="str">
        <f>Меню!E15</f>
        <v>200/10</v>
      </c>
      <c r="D18" s="142">
        <f>Меню!G15</f>
        <v>148.69999999999999</v>
      </c>
      <c r="E18" s="141">
        <f>Меню!H15</f>
        <v>5.9</v>
      </c>
      <c r="F18" s="141">
        <f>Меню!I15</f>
        <v>4.7</v>
      </c>
      <c r="G18" s="138">
        <f>Меню!J15</f>
        <v>20.2</v>
      </c>
    </row>
    <row r="19" spans="2:7">
      <c r="B19" s="135" t="str">
        <f>Меню!D16</f>
        <v>Голубцы "Любительские" с соусом</v>
      </c>
      <c r="C19" s="155">
        <f>Меню!E16</f>
        <v>90</v>
      </c>
      <c r="D19" s="142">
        <f>Меню!G16</f>
        <v>161</v>
      </c>
      <c r="E19" s="141">
        <f>Меню!H16</f>
        <v>9.1</v>
      </c>
      <c r="F19" s="141">
        <f>Меню!I16</f>
        <v>6.3</v>
      </c>
      <c r="G19" s="138">
        <f>Меню!J16</f>
        <v>6.9</v>
      </c>
    </row>
    <row r="20" spans="2:7">
      <c r="B20" s="135" t="str">
        <f>Меню!D17</f>
        <v>Пюре картофельное</v>
      </c>
      <c r="C20" s="155">
        <f>Меню!E17</f>
        <v>150</v>
      </c>
      <c r="D20" s="142">
        <f>Меню!G17</f>
        <v>145.5</v>
      </c>
      <c r="E20" s="141">
        <f>Меню!H17</f>
        <v>6.15</v>
      </c>
      <c r="F20" s="141">
        <f>Меню!I17</f>
        <v>5.25</v>
      </c>
      <c r="G20" s="138">
        <f>Меню!J17</f>
        <v>21.75</v>
      </c>
    </row>
    <row r="21" spans="2:7">
      <c r="B21" s="135" t="str">
        <f>Меню!D18</f>
        <v>Кисель пл.ягодный</v>
      </c>
      <c r="C21" s="155">
        <f>Меню!E18</f>
        <v>200</v>
      </c>
      <c r="D21" s="142">
        <f>Меню!G18</f>
        <v>81</v>
      </c>
      <c r="E21" s="141">
        <f>Меню!H18</f>
        <v>0</v>
      </c>
      <c r="F21" s="141">
        <f>Меню!I18</f>
        <v>0</v>
      </c>
      <c r="G21" s="138">
        <f>Меню!J18</f>
        <v>21.1</v>
      </c>
    </row>
    <row r="22" spans="2:7">
      <c r="B22" s="135">
        <f>Меню!D19</f>
        <v>0</v>
      </c>
      <c r="C22" s="155">
        <f>Меню!E19</f>
        <v>0</v>
      </c>
      <c r="D22" s="142">
        <f>Меню!G19</f>
        <v>0</v>
      </c>
      <c r="E22" s="141">
        <f>Меню!H19</f>
        <v>0</v>
      </c>
      <c r="F22" s="141">
        <f>Меню!I19</f>
        <v>0</v>
      </c>
      <c r="G22" s="138">
        <f>Меню!J19</f>
        <v>0</v>
      </c>
    </row>
    <row r="23" spans="2:7">
      <c r="B23" s="135" t="str">
        <f>Меню!D20</f>
        <v>Хлеб пшен.витаминизир</v>
      </c>
      <c r="C23" s="155">
        <f>Меню!E20</f>
        <v>30</v>
      </c>
      <c r="D23" s="142">
        <f>Меню!G20</f>
        <v>63</v>
      </c>
      <c r="E23" s="141">
        <f>Меню!H20</f>
        <v>2.2000000000000002</v>
      </c>
      <c r="F23" s="141">
        <f>Меню!I20</f>
        <v>0.3</v>
      </c>
      <c r="G23" s="138">
        <f>Меню!J20</f>
        <v>12.9</v>
      </c>
    </row>
    <row r="24" spans="2:7">
      <c r="B24" s="135" t="str">
        <f>Меню!D21</f>
        <v>Хлеб ржаной витаминизир</v>
      </c>
      <c r="C24" s="155">
        <f>Меню!E21</f>
        <v>30</v>
      </c>
      <c r="D24" s="142">
        <f>Меню!G21</f>
        <v>54</v>
      </c>
      <c r="E24" s="141">
        <f>Меню!H21</f>
        <v>1.7</v>
      </c>
      <c r="F24" s="141">
        <f>Меню!I21</f>
        <v>0.3</v>
      </c>
      <c r="G24" s="138">
        <f>Меню!J21</f>
        <v>11.2</v>
      </c>
    </row>
    <row r="25" spans="2:7">
      <c r="B25" s="144" t="s">
        <v>85</v>
      </c>
      <c r="C25" s="143"/>
      <c r="D25" s="145">
        <f>SUM(D18:D24)</f>
        <v>653.20000000000005</v>
      </c>
      <c r="E25" s="147">
        <f>SUM(E18:E24)</f>
        <v>25.049999999999997</v>
      </c>
      <c r="F25" s="147">
        <f>SUM(F18:F24)</f>
        <v>16.850000000000001</v>
      </c>
      <c r="G25" s="147">
        <f>SUM(G18:G24)</f>
        <v>94.050000000000011</v>
      </c>
    </row>
    <row r="26" spans="2:7">
      <c r="B26" s="148" t="s">
        <v>89</v>
      </c>
      <c r="C26" s="143"/>
      <c r="D26" s="147"/>
      <c r="E26" s="147"/>
      <c r="F26" s="142"/>
      <c r="G26" s="147"/>
    </row>
    <row r="27" spans="2:7">
      <c r="B27" s="135" t="str">
        <f>Меню!D24</f>
        <v>Суп картофельный с горохом и гренк</v>
      </c>
      <c r="C27" s="155" t="str">
        <f>Меню!E24</f>
        <v>250/10</v>
      </c>
      <c r="D27" s="137">
        <f>Меню!G24</f>
        <v>168.7</v>
      </c>
      <c r="E27" s="138">
        <f>Меню!H24</f>
        <v>5.9</v>
      </c>
      <c r="F27" s="138">
        <f>Меню!I24</f>
        <v>4.7</v>
      </c>
      <c r="G27" s="138">
        <f>Меню!J24</f>
        <v>20.2</v>
      </c>
    </row>
    <row r="28" spans="2:7">
      <c r="B28" s="135" t="str">
        <f>Меню!D25</f>
        <v>Голубцы "Любительские" с соусом</v>
      </c>
      <c r="C28" s="155">
        <f>Меню!E25</f>
        <v>100</v>
      </c>
      <c r="D28" s="137">
        <f>Меню!G25</f>
        <v>181</v>
      </c>
      <c r="E28" s="138">
        <f>Меню!H25</f>
        <v>9.1</v>
      </c>
      <c r="F28" s="138">
        <f>Меню!I25</f>
        <v>6.3</v>
      </c>
      <c r="G28" s="138">
        <f>Меню!J25</f>
        <v>6.9</v>
      </c>
    </row>
    <row r="29" spans="2:7">
      <c r="B29" s="135" t="str">
        <f>Меню!D26</f>
        <v>Пюре картофельное</v>
      </c>
      <c r="C29" s="155">
        <f>Меню!E26</f>
        <v>180</v>
      </c>
      <c r="D29" s="137">
        <f>Меню!G26</f>
        <v>177</v>
      </c>
      <c r="E29" s="138">
        <f>Меню!H26</f>
        <v>7.4</v>
      </c>
      <c r="F29" s="138">
        <f>Меню!I26</f>
        <v>6.3</v>
      </c>
      <c r="G29" s="138">
        <f>Меню!J26</f>
        <v>26.2</v>
      </c>
    </row>
    <row r="30" spans="2:7">
      <c r="B30" s="135" t="str">
        <f>Меню!D27</f>
        <v>Кисель пл.ягодный</v>
      </c>
      <c r="C30" s="155">
        <f>Меню!E27</f>
        <v>200</v>
      </c>
      <c r="D30" s="137">
        <f>Меню!G27</f>
        <v>81</v>
      </c>
      <c r="E30" s="138">
        <f>Меню!H27</f>
        <v>0</v>
      </c>
      <c r="F30" s="138">
        <f>Меню!I27</f>
        <v>0</v>
      </c>
      <c r="G30" s="138">
        <f>Меню!J27</f>
        <v>21.1</v>
      </c>
    </row>
    <row r="31" spans="2:7">
      <c r="B31" s="135">
        <f>Меню!D28</f>
        <v>0</v>
      </c>
      <c r="C31" s="155">
        <f>Меню!E28</f>
        <v>0</v>
      </c>
      <c r="D31" s="137">
        <f>Меню!G28</f>
        <v>0</v>
      </c>
      <c r="E31" s="138">
        <f>Меню!H28</f>
        <v>0</v>
      </c>
      <c r="F31" s="138">
        <f>Меню!I28</f>
        <v>0</v>
      </c>
      <c r="G31" s="138">
        <f>Меню!J28</f>
        <v>0</v>
      </c>
    </row>
    <row r="32" spans="2:7">
      <c r="B32" s="135" t="str">
        <f>Меню!D29</f>
        <v>Хлеб пшен.витаминизир</v>
      </c>
      <c r="C32" s="155">
        <f>Меню!E29</f>
        <v>30</v>
      </c>
      <c r="D32" s="137">
        <f>Меню!G29</f>
        <v>63</v>
      </c>
      <c r="E32" s="138">
        <f>Меню!H29</f>
        <v>2.2000000000000002</v>
      </c>
      <c r="F32" s="138">
        <f>Меню!I29</f>
        <v>0.3</v>
      </c>
      <c r="G32" s="138">
        <f>Меню!J29</f>
        <v>12.9</v>
      </c>
    </row>
    <row r="33" spans="2:7">
      <c r="B33" s="135" t="str">
        <f>Меню!D30</f>
        <v>Хлеб ржаной витаминизир</v>
      </c>
      <c r="C33" s="155">
        <f>Меню!E30</f>
        <v>30</v>
      </c>
      <c r="D33" s="137">
        <f>Меню!G30</f>
        <v>54</v>
      </c>
      <c r="E33" s="138">
        <f>Меню!H30</f>
        <v>1.7</v>
      </c>
      <c r="F33" s="138">
        <f>Меню!I30</f>
        <v>0.3</v>
      </c>
      <c r="G33" s="138">
        <f>Меню!J30</f>
        <v>11.2</v>
      </c>
    </row>
    <row r="34" spans="2:7">
      <c r="B34" s="144" t="s">
        <v>85</v>
      </c>
      <c r="C34" s="140"/>
      <c r="D34" s="145">
        <f>SUM(D27:D33)</f>
        <v>724.7</v>
      </c>
      <c r="E34" s="147">
        <f>SUM(E27:E33)</f>
        <v>26.299999999999997</v>
      </c>
      <c r="F34" s="147">
        <f>SUM(F27:F33)</f>
        <v>17.900000000000002</v>
      </c>
      <c r="G34" s="147">
        <f>SUM(G27:G33)</f>
        <v>98.500000000000014</v>
      </c>
    </row>
    <row r="35" spans="2:7">
      <c r="B35" s="134" t="s">
        <v>88</v>
      </c>
      <c r="C35" s="140"/>
      <c r="D35" s="147"/>
      <c r="E35" s="147"/>
      <c r="F35" s="140"/>
      <c r="G35" s="147"/>
    </row>
    <row r="36" spans="2:7">
      <c r="B36" s="135" t="str">
        <f>Меню!D33</f>
        <v>Булочка глазированная</v>
      </c>
      <c r="C36" s="155">
        <f>Меню!E33</f>
        <v>50</v>
      </c>
      <c r="D36" s="138">
        <f>Меню!G33</f>
        <v>146.6</v>
      </c>
      <c r="E36" s="138">
        <f>Меню!H33</f>
        <v>6.4</v>
      </c>
      <c r="F36" s="141">
        <f>Меню!I33</f>
        <v>9.93</v>
      </c>
      <c r="G36" s="138">
        <f>Меню!J33</f>
        <v>41.3</v>
      </c>
    </row>
    <row r="37" spans="2:7">
      <c r="B37" s="135" t="str">
        <f>Меню!D34</f>
        <v>Чай с лимоном</v>
      </c>
      <c r="C37" s="155" t="str">
        <f>Меню!E34</f>
        <v>200/7</v>
      </c>
      <c r="D37" s="138">
        <f>Меню!G34</f>
        <v>60</v>
      </c>
      <c r="E37" s="138">
        <f>Меню!H34</f>
        <v>0.3</v>
      </c>
      <c r="F37" s="141">
        <f>Меню!I34</f>
        <v>0</v>
      </c>
      <c r="G37" s="138">
        <f>Меню!J34</f>
        <v>14.7</v>
      </c>
    </row>
    <row r="38" spans="2:7">
      <c r="B38" s="135" t="str">
        <f>Меню!D35</f>
        <v>Йогурт</v>
      </c>
      <c r="C38" s="155">
        <f>Меню!E35</f>
        <v>95</v>
      </c>
      <c r="D38" s="138">
        <f>Меню!G35</f>
        <v>72</v>
      </c>
      <c r="E38" s="138">
        <f>Меню!H35</f>
        <v>5.3</v>
      </c>
      <c r="F38" s="141">
        <f>Меню!I35</f>
        <v>3.5</v>
      </c>
      <c r="G38" s="138">
        <f>Меню!J35</f>
        <v>7.8</v>
      </c>
    </row>
    <row r="39" spans="2:7">
      <c r="B39" s="135">
        <f>Меню!D36</f>
        <v>0</v>
      </c>
      <c r="C39" s="155">
        <f>Меню!E36</f>
        <v>0</v>
      </c>
      <c r="D39" s="138">
        <f>Меню!G36</f>
        <v>0</v>
      </c>
      <c r="E39" s="138">
        <f>Меню!H36</f>
        <v>0</v>
      </c>
      <c r="F39" s="141">
        <f>Меню!I36</f>
        <v>0</v>
      </c>
      <c r="G39" s="138">
        <f>Меню!J36</f>
        <v>0</v>
      </c>
    </row>
    <row r="40" spans="2:7">
      <c r="B40" s="144" t="s">
        <v>59</v>
      </c>
      <c r="C40" s="140"/>
      <c r="D40" s="147">
        <f>SUM(D36:D39)</f>
        <v>278.60000000000002</v>
      </c>
      <c r="E40" s="147">
        <f>SUM(E36:E39)</f>
        <v>12</v>
      </c>
      <c r="F40" s="147">
        <f>SUM(F36:F39)</f>
        <v>13.43</v>
      </c>
      <c r="G40" s="147">
        <f>SUM(G36:G39)</f>
        <v>63.8</v>
      </c>
    </row>
    <row r="41" spans="2:7" ht="30" customHeight="1">
      <c r="B41" s="149" t="str">
        <f>Меню!B40</f>
        <v>Зав.производством _______________________ (Зубова Д.Н.)</v>
      </c>
      <c r="C41" s="150"/>
      <c r="D41" s="150"/>
      <c r="E41" s="150"/>
      <c r="F41" s="151"/>
      <c r="G41" s="152"/>
    </row>
    <row r="42" spans="2:7" ht="27" customHeight="1">
      <c r="B42" s="149" t="str">
        <f>Меню!B41</f>
        <v>Бухгалтер  ___________________ (Плюснина Т.В.)</v>
      </c>
      <c r="C42" s="150"/>
      <c r="D42" s="150"/>
      <c r="E42" s="150"/>
    </row>
  </sheetData>
  <mergeCells count="6">
    <mergeCell ref="B8:G8"/>
    <mergeCell ref="B1:G1"/>
    <mergeCell ref="B3:G3"/>
    <mergeCell ref="B5:G5"/>
    <mergeCell ref="B6:G6"/>
    <mergeCell ref="E7:G7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topLeftCell="A34" workbookViewId="0">
      <selection activeCell="M61" sqref="M60:M61"/>
    </sheetView>
  </sheetViews>
  <sheetFormatPr defaultRowHeight="14.4"/>
  <cols>
    <col min="1" max="2" width="15.6640625" customWidth="1"/>
    <col min="3" max="3" width="4.44140625" customWidth="1"/>
    <col min="4" max="10" width="5.6640625" customWidth="1"/>
    <col min="11" max="12" width="7.5546875" customWidth="1"/>
    <col min="13" max="14" width="10.109375" customWidth="1"/>
  </cols>
  <sheetData>
    <row r="1" spans="1:14" ht="11.1" customHeight="1">
      <c r="A1" s="26"/>
      <c r="B1" s="26"/>
      <c r="C1" s="26"/>
      <c r="D1" s="26"/>
      <c r="E1" s="26"/>
      <c r="F1" s="27"/>
      <c r="G1" s="28"/>
      <c r="H1" s="26"/>
      <c r="I1" s="26"/>
      <c r="J1" s="29"/>
      <c r="K1" s="29"/>
      <c r="L1" s="29"/>
      <c r="N1" s="30" t="s">
        <v>22</v>
      </c>
    </row>
    <row r="2" spans="1:14" ht="11.1" customHeight="1">
      <c r="A2" s="26"/>
      <c r="B2" s="26"/>
      <c r="C2" s="26"/>
      <c r="D2" s="26"/>
      <c r="E2" s="26"/>
      <c r="F2" s="27"/>
      <c r="G2" s="28"/>
      <c r="H2" s="26"/>
      <c r="I2" s="26"/>
      <c r="J2" s="29"/>
      <c r="K2" s="29"/>
      <c r="L2" s="29"/>
      <c r="M2" s="30"/>
      <c r="N2" s="30" t="s">
        <v>23</v>
      </c>
    </row>
    <row r="3" spans="1:14" ht="11.1" customHeight="1">
      <c r="A3" s="26"/>
      <c r="B3" s="26"/>
      <c r="C3" s="26"/>
      <c r="D3" s="26"/>
      <c r="E3" s="26"/>
      <c r="F3" s="26"/>
      <c r="G3" s="28"/>
      <c r="H3" s="26"/>
      <c r="I3" s="26"/>
      <c r="J3" s="29"/>
      <c r="K3" s="29"/>
      <c r="L3" s="29"/>
      <c r="M3" s="30"/>
      <c r="N3" s="30" t="s">
        <v>24</v>
      </c>
    </row>
    <row r="4" spans="1:14" ht="12.9" customHeight="1" thickBot="1">
      <c r="A4" s="26"/>
      <c r="B4" s="26"/>
      <c r="C4" s="26"/>
      <c r="D4" s="26"/>
      <c r="E4" s="26"/>
      <c r="F4" s="26"/>
      <c r="G4" s="31"/>
      <c r="H4" s="26"/>
      <c r="I4" s="26"/>
      <c r="J4" s="29"/>
      <c r="K4" s="29"/>
      <c r="L4" s="32"/>
      <c r="M4" s="222" t="s">
        <v>25</v>
      </c>
      <c r="N4" s="223"/>
    </row>
    <row r="5" spans="1:14" ht="12.9" customHeight="1">
      <c r="A5" s="26"/>
      <c r="B5" s="26"/>
      <c r="C5" s="26"/>
      <c r="D5" s="26"/>
      <c r="E5" s="26"/>
      <c r="F5" s="28"/>
      <c r="G5" s="31"/>
      <c r="H5" s="26"/>
      <c r="I5" s="26"/>
      <c r="J5" s="29"/>
      <c r="K5" s="30"/>
      <c r="L5" s="30" t="s">
        <v>26</v>
      </c>
      <c r="M5" s="224">
        <v>3305060</v>
      </c>
      <c r="N5" s="225"/>
    </row>
    <row r="6" spans="1:14" ht="12.9" customHeight="1">
      <c r="A6" s="226" t="s">
        <v>91</v>
      </c>
      <c r="B6" s="227"/>
      <c r="C6" s="227"/>
      <c r="D6" s="227"/>
      <c r="E6" s="227"/>
      <c r="F6" s="227"/>
      <c r="G6" s="227"/>
      <c r="H6" s="227"/>
      <c r="I6" s="33"/>
      <c r="J6" s="34"/>
      <c r="K6" s="30"/>
      <c r="L6" s="30" t="s">
        <v>27</v>
      </c>
      <c r="M6" s="207"/>
      <c r="N6" s="208"/>
    </row>
    <row r="7" spans="1:14" ht="12" customHeight="1">
      <c r="A7" s="35" t="s">
        <v>28</v>
      </c>
      <c r="B7" s="35"/>
      <c r="C7" s="35"/>
      <c r="D7" s="35"/>
      <c r="E7" s="35"/>
      <c r="F7" s="35"/>
      <c r="G7" s="35"/>
      <c r="H7" s="35"/>
      <c r="I7" s="36"/>
      <c r="J7" s="29"/>
      <c r="K7" s="37"/>
      <c r="L7" s="32"/>
      <c r="M7" s="207"/>
      <c r="N7" s="208"/>
    </row>
    <row r="8" spans="1:14" ht="12" customHeight="1">
      <c r="A8" s="159" t="s">
        <v>118</v>
      </c>
      <c r="B8" s="38"/>
      <c r="C8" s="38"/>
      <c r="D8" s="38"/>
      <c r="E8" s="38"/>
      <c r="F8" s="38"/>
      <c r="G8" s="38"/>
      <c r="H8" s="38"/>
      <c r="I8" s="38"/>
      <c r="J8" s="38"/>
      <c r="K8" s="39"/>
      <c r="L8" s="32"/>
      <c r="M8" s="207"/>
      <c r="N8" s="208"/>
    </row>
    <row r="9" spans="1:14" ht="12" customHeight="1">
      <c r="A9" s="35" t="s">
        <v>29</v>
      </c>
      <c r="B9" s="35"/>
      <c r="C9" s="35"/>
      <c r="D9" s="35"/>
      <c r="E9" s="35"/>
      <c r="F9" s="35"/>
      <c r="G9" s="35"/>
      <c r="H9" s="35"/>
      <c r="I9" s="36"/>
      <c r="J9" s="36"/>
      <c r="K9" s="30"/>
      <c r="L9" s="30" t="s">
        <v>30</v>
      </c>
      <c r="M9" s="207"/>
      <c r="N9" s="208"/>
    </row>
    <row r="10" spans="1:14" ht="12.9" customHeight="1" thickBot="1">
      <c r="A10" s="159" t="s">
        <v>119</v>
      </c>
      <c r="B10" s="38"/>
      <c r="C10" s="38"/>
      <c r="D10" s="38"/>
      <c r="E10" s="38"/>
      <c r="F10" s="38"/>
      <c r="G10" s="38"/>
      <c r="H10" s="38"/>
      <c r="I10" s="38"/>
      <c r="J10" s="38"/>
      <c r="K10" s="30"/>
      <c r="L10" s="30" t="s">
        <v>31</v>
      </c>
      <c r="M10" s="209"/>
      <c r="N10" s="210"/>
    </row>
    <row r="11" spans="1:14" ht="9" customHeight="1">
      <c r="A11" s="40" t="s">
        <v>32</v>
      </c>
      <c r="B11" s="41"/>
      <c r="C11" s="41"/>
      <c r="D11" s="41"/>
      <c r="E11" s="41"/>
      <c r="F11" s="41"/>
      <c r="G11" s="41"/>
      <c r="H11" s="41"/>
      <c r="I11" s="42"/>
      <c r="J11" s="42"/>
      <c r="K11" s="42"/>
      <c r="L11" s="32"/>
      <c r="M11" s="32"/>
    </row>
    <row r="12" spans="1:14" ht="9" customHeight="1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4"/>
      <c r="M12" s="44"/>
    </row>
    <row r="13" spans="1:14" ht="12.9" customHeight="1">
      <c r="A13" s="26"/>
      <c r="B13" s="26"/>
      <c r="C13" s="26"/>
      <c r="D13" s="26"/>
      <c r="E13" s="26"/>
      <c r="F13" s="26"/>
      <c r="G13" s="31"/>
      <c r="H13" s="26"/>
      <c r="I13" s="26"/>
      <c r="J13" s="29"/>
      <c r="K13" s="29"/>
      <c r="L13" s="29"/>
      <c r="M13" s="29"/>
    </row>
    <row r="14" spans="1:14" ht="12.9" customHeight="1" thickBot="1">
      <c r="A14" s="26"/>
      <c r="B14" s="26"/>
      <c r="C14" s="26"/>
      <c r="D14" s="26"/>
      <c r="E14" s="26"/>
      <c r="F14" s="26"/>
      <c r="G14" s="211"/>
      <c r="H14" s="212"/>
      <c r="I14" s="211" t="s">
        <v>33</v>
      </c>
      <c r="J14" s="213"/>
      <c r="K14" s="213"/>
      <c r="L14" s="212"/>
      <c r="M14" s="29"/>
    </row>
    <row r="15" spans="1:14" ht="18" customHeight="1" thickBot="1">
      <c r="A15" s="26"/>
      <c r="B15" s="214" t="s">
        <v>34</v>
      </c>
      <c r="C15" s="215"/>
      <c r="D15" s="215"/>
      <c r="E15" s="215"/>
      <c r="F15" s="216"/>
      <c r="G15" s="217"/>
      <c r="H15" s="218"/>
      <c r="I15" s="219">
        <f>Меню!D5</f>
        <v>44454</v>
      </c>
      <c r="J15" s="220"/>
      <c r="K15" s="220"/>
      <c r="L15" s="221"/>
      <c r="M15" s="29"/>
    </row>
    <row r="16" spans="1:14" ht="9" customHeight="1">
      <c r="A16" s="26"/>
      <c r="B16" s="26"/>
      <c r="C16" s="26"/>
      <c r="D16" s="45"/>
      <c r="E16" s="45"/>
      <c r="F16" s="26"/>
      <c r="G16" s="31"/>
      <c r="H16" s="26"/>
      <c r="I16" s="26"/>
      <c r="J16" s="29"/>
      <c r="K16" s="29"/>
      <c r="L16" s="29"/>
      <c r="M16" s="29"/>
    </row>
    <row r="17" spans="1:14" ht="10.5" customHeight="1">
      <c r="A17" s="26" t="s">
        <v>35</v>
      </c>
      <c r="B17" s="26"/>
      <c r="C17" s="26"/>
      <c r="D17" s="46"/>
      <c r="E17" s="46" t="s">
        <v>36</v>
      </c>
      <c r="F17" s="47"/>
      <c r="G17" s="187" t="s">
        <v>120</v>
      </c>
      <c r="H17" s="188"/>
      <c r="I17" s="188"/>
      <c r="J17" s="188"/>
      <c r="K17" s="188"/>
      <c r="L17" s="188"/>
      <c r="M17" s="188"/>
    </row>
    <row r="18" spans="1:14" ht="9" customHeight="1">
      <c r="A18" s="48"/>
      <c r="B18" s="48"/>
      <c r="C18" s="48"/>
      <c r="D18" s="189" t="s">
        <v>37</v>
      </c>
      <c r="E18" s="189"/>
      <c r="F18" s="189"/>
      <c r="G18" s="190" t="s">
        <v>38</v>
      </c>
      <c r="H18" s="189"/>
      <c r="I18" s="189"/>
      <c r="J18" s="189"/>
      <c r="K18" s="189"/>
      <c r="L18" s="189"/>
      <c r="M18" s="189"/>
    </row>
    <row r="19" spans="1:14" ht="12.9" customHeight="1">
      <c r="A19" s="49" t="s">
        <v>39</v>
      </c>
      <c r="B19" s="50"/>
      <c r="C19" s="50"/>
      <c r="D19" s="26"/>
      <c r="E19" s="26"/>
      <c r="F19" s="51"/>
      <c r="G19" s="49" t="s">
        <v>40</v>
      </c>
      <c r="H19" s="26"/>
      <c r="I19" s="26"/>
      <c r="J19" s="29"/>
      <c r="K19" s="29"/>
      <c r="L19" s="29"/>
      <c r="M19" s="29"/>
    </row>
    <row r="20" spans="1:14" ht="12" customHeight="1">
      <c r="A20" s="52" t="s">
        <v>37</v>
      </c>
      <c r="B20" s="53" t="s">
        <v>41</v>
      </c>
      <c r="C20" s="54"/>
      <c r="D20" s="55" t="s">
        <v>42</v>
      </c>
      <c r="E20" s="54"/>
      <c r="F20" s="54"/>
      <c r="G20" s="29"/>
      <c r="H20" s="29"/>
      <c r="I20" s="29"/>
      <c r="J20" s="29"/>
      <c r="K20" s="56" t="s">
        <v>41</v>
      </c>
      <c r="L20" s="191" t="s">
        <v>42</v>
      </c>
      <c r="M20" s="191"/>
      <c r="N20" s="192"/>
    </row>
    <row r="21" spans="1:14" ht="12.9" customHeight="1">
      <c r="A21" s="197" t="s">
        <v>43</v>
      </c>
      <c r="B21" s="198"/>
      <c r="C21" s="199"/>
      <c r="D21" s="200" t="s">
        <v>44</v>
      </c>
      <c r="E21" s="201"/>
      <c r="F21" s="202" t="s">
        <v>45</v>
      </c>
      <c r="G21" s="203"/>
      <c r="H21" s="193" t="s">
        <v>46</v>
      </c>
      <c r="I21" s="204" t="s">
        <v>47</v>
      </c>
      <c r="J21" s="205"/>
      <c r="K21" s="205"/>
      <c r="L21" s="205"/>
      <c r="M21" s="205"/>
      <c r="N21" s="206"/>
    </row>
    <row r="22" spans="1:14" ht="12.9" customHeight="1">
      <c r="A22" s="193" t="s">
        <v>48</v>
      </c>
      <c r="B22" s="193"/>
      <c r="C22" s="193" t="s">
        <v>49</v>
      </c>
      <c r="D22" s="194" t="s">
        <v>50</v>
      </c>
      <c r="E22" s="194" t="s">
        <v>50</v>
      </c>
      <c r="F22" s="202" t="s">
        <v>51</v>
      </c>
      <c r="G22" s="203"/>
      <c r="H22" s="193"/>
      <c r="I22" s="193" t="s">
        <v>52</v>
      </c>
      <c r="J22" s="193" t="s">
        <v>53</v>
      </c>
      <c r="K22" s="200" t="s">
        <v>54</v>
      </c>
      <c r="L22" s="205"/>
      <c r="M22" s="205"/>
      <c r="N22" s="206"/>
    </row>
    <row r="23" spans="1:14" ht="12.9" customHeight="1">
      <c r="A23" s="193"/>
      <c r="B23" s="193"/>
      <c r="C23" s="193"/>
      <c r="D23" s="195"/>
      <c r="E23" s="195"/>
      <c r="F23" s="194"/>
      <c r="G23" s="194"/>
      <c r="H23" s="193"/>
      <c r="I23" s="193"/>
      <c r="J23" s="193"/>
      <c r="K23" s="193" t="s">
        <v>55</v>
      </c>
      <c r="L23" s="193" t="s">
        <v>56</v>
      </c>
      <c r="M23" s="200" t="s">
        <v>57</v>
      </c>
      <c r="N23" s="193" t="s">
        <v>58</v>
      </c>
    </row>
    <row r="24" spans="1:14" ht="12.9" customHeight="1">
      <c r="A24" s="193"/>
      <c r="B24" s="193"/>
      <c r="C24" s="193"/>
      <c r="D24" s="195"/>
      <c r="E24" s="195"/>
      <c r="F24" s="195"/>
      <c r="G24" s="195"/>
      <c r="H24" s="193"/>
      <c r="I24" s="193"/>
      <c r="J24" s="193"/>
      <c r="K24" s="193"/>
      <c r="L24" s="193"/>
      <c r="M24" s="200"/>
      <c r="N24" s="193"/>
    </row>
    <row r="25" spans="1:14" ht="12.9" customHeight="1">
      <c r="A25" s="193"/>
      <c r="B25" s="193"/>
      <c r="C25" s="193"/>
      <c r="D25" s="196"/>
      <c r="E25" s="196"/>
      <c r="F25" s="196"/>
      <c r="G25" s="196"/>
      <c r="H25" s="193"/>
      <c r="I25" s="193"/>
      <c r="J25" s="193"/>
      <c r="K25" s="193"/>
      <c r="L25" s="193"/>
      <c r="M25" s="200"/>
      <c r="N25" s="193"/>
    </row>
    <row r="26" spans="1:14" ht="12" customHeight="1" thickBot="1">
      <c r="A26" s="186">
        <v>1</v>
      </c>
      <c r="B26" s="186"/>
      <c r="C26" s="57">
        <v>2</v>
      </c>
      <c r="D26" s="58">
        <v>3</v>
      </c>
      <c r="E26" s="57">
        <v>4</v>
      </c>
      <c r="F26" s="58">
        <v>5</v>
      </c>
      <c r="G26" s="58">
        <v>7</v>
      </c>
      <c r="H26" s="59">
        <v>8</v>
      </c>
      <c r="I26" s="60">
        <v>9</v>
      </c>
      <c r="J26" s="57">
        <v>10</v>
      </c>
      <c r="K26" s="57">
        <v>11</v>
      </c>
      <c r="L26" s="57">
        <v>12</v>
      </c>
      <c r="M26" s="61">
        <v>13</v>
      </c>
      <c r="N26" s="57">
        <v>14</v>
      </c>
    </row>
    <row r="27" spans="1:14" ht="15" customHeight="1">
      <c r="A27" s="184" t="str">
        <f>Меню!A15</f>
        <v>ОБЕД (учащиеся с 1 по 4 класс)</v>
      </c>
      <c r="B27" s="185"/>
      <c r="C27" s="62"/>
      <c r="D27" s="63"/>
      <c r="E27" s="62"/>
      <c r="F27" s="64"/>
      <c r="G27" s="65"/>
      <c r="H27" s="66"/>
      <c r="I27" s="67"/>
      <c r="J27" s="68"/>
      <c r="K27" s="69"/>
      <c r="L27" s="69"/>
      <c r="M27" s="70"/>
      <c r="N27" s="71"/>
    </row>
    <row r="28" spans="1:14" ht="15" customHeight="1">
      <c r="A28" s="175" t="str">
        <f>Меню!D15</f>
        <v>Суп картофельный с горохом и гренк</v>
      </c>
      <c r="B28" s="176"/>
      <c r="C28" s="72"/>
      <c r="D28" s="63" t="str">
        <f>Меню!E15</f>
        <v>200/10</v>
      </c>
      <c r="E28" s="72"/>
      <c r="F28" s="73">
        <v>1</v>
      </c>
      <c r="G28" s="65"/>
      <c r="H28" s="66"/>
      <c r="I28" s="74">
        <f>F28</f>
        <v>1</v>
      </c>
      <c r="J28" s="75"/>
      <c r="K28" s="76">
        <f>Меню!F15</f>
        <v>12.3</v>
      </c>
      <c r="L28" s="76"/>
      <c r="M28" s="76">
        <f>I28*K28</f>
        <v>12.3</v>
      </c>
      <c r="N28" s="77"/>
    </row>
    <row r="29" spans="1:14" ht="15" customHeight="1">
      <c r="A29" s="175" t="str">
        <f>Меню!D16</f>
        <v>Голубцы "Любительские" с соусом</v>
      </c>
      <c r="B29" s="176"/>
      <c r="C29" s="72"/>
      <c r="D29" s="63">
        <f>Меню!E16</f>
        <v>90</v>
      </c>
      <c r="E29" s="72"/>
      <c r="F29" s="78">
        <f>F28</f>
        <v>1</v>
      </c>
      <c r="G29" s="65"/>
      <c r="H29" s="66"/>
      <c r="I29" s="74">
        <f t="shared" ref="I29:I34" si="0">F29</f>
        <v>1</v>
      </c>
      <c r="J29" s="75"/>
      <c r="K29" s="76">
        <f>Меню!F16</f>
        <v>34.4</v>
      </c>
      <c r="L29" s="76"/>
      <c r="M29" s="76">
        <f t="shared" ref="M29:M34" si="1">I29*K29</f>
        <v>34.4</v>
      </c>
      <c r="N29" s="77"/>
    </row>
    <row r="30" spans="1:14" ht="15" customHeight="1">
      <c r="A30" s="175" t="str">
        <f>Меню!D17</f>
        <v>Пюре картофельное</v>
      </c>
      <c r="B30" s="176"/>
      <c r="C30" s="72"/>
      <c r="D30" s="63">
        <f>Меню!E17</f>
        <v>150</v>
      </c>
      <c r="E30" s="72"/>
      <c r="F30" s="78">
        <f>F28</f>
        <v>1</v>
      </c>
      <c r="G30" s="65"/>
      <c r="H30" s="66"/>
      <c r="I30" s="74">
        <f t="shared" si="0"/>
        <v>1</v>
      </c>
      <c r="J30" s="75"/>
      <c r="K30" s="76">
        <f>Меню!F17</f>
        <v>13.4</v>
      </c>
      <c r="L30" s="76"/>
      <c r="M30" s="76">
        <f t="shared" si="1"/>
        <v>13.4</v>
      </c>
      <c r="N30" s="77"/>
    </row>
    <row r="31" spans="1:14" ht="15" customHeight="1">
      <c r="A31" s="175" t="str">
        <f>Меню!D18</f>
        <v>Кисель пл.ягодный</v>
      </c>
      <c r="B31" s="176"/>
      <c r="C31" s="72"/>
      <c r="D31" s="63">
        <f>Меню!E18</f>
        <v>200</v>
      </c>
      <c r="E31" s="72"/>
      <c r="F31" s="78">
        <f>F28</f>
        <v>1</v>
      </c>
      <c r="G31" s="65"/>
      <c r="H31" s="66"/>
      <c r="I31" s="74">
        <f t="shared" si="0"/>
        <v>1</v>
      </c>
      <c r="J31" s="75"/>
      <c r="K31" s="76">
        <f>Меню!F18</f>
        <v>4.5</v>
      </c>
      <c r="L31" s="76"/>
      <c r="M31" s="76">
        <f t="shared" si="1"/>
        <v>4.5</v>
      </c>
      <c r="N31" s="77"/>
    </row>
    <row r="32" spans="1:14" ht="15" customHeight="1">
      <c r="A32" s="175">
        <f>Меню!D19</f>
        <v>0</v>
      </c>
      <c r="B32" s="176"/>
      <c r="C32" s="72"/>
      <c r="D32" s="63">
        <f>Меню!E19</f>
        <v>0</v>
      </c>
      <c r="E32" s="72"/>
      <c r="F32" s="78">
        <f>F28</f>
        <v>1</v>
      </c>
      <c r="G32" s="65"/>
      <c r="H32" s="66"/>
      <c r="I32" s="74">
        <f t="shared" si="0"/>
        <v>1</v>
      </c>
      <c r="J32" s="75"/>
      <c r="K32" s="76">
        <f>Меню!F19</f>
        <v>0</v>
      </c>
      <c r="L32" s="76"/>
      <c r="M32" s="76">
        <f t="shared" si="1"/>
        <v>0</v>
      </c>
      <c r="N32" s="77"/>
    </row>
    <row r="33" spans="1:14" ht="15" customHeight="1">
      <c r="A33" s="175" t="str">
        <f>Меню!D20</f>
        <v>Хлеб пшен.витаминизир</v>
      </c>
      <c r="B33" s="176"/>
      <c r="C33" s="72"/>
      <c r="D33" s="63">
        <f>Меню!E20</f>
        <v>30</v>
      </c>
      <c r="E33" s="72"/>
      <c r="F33" s="78">
        <f>F29</f>
        <v>1</v>
      </c>
      <c r="G33" s="65"/>
      <c r="H33" s="66"/>
      <c r="I33" s="74">
        <f t="shared" si="0"/>
        <v>1</v>
      </c>
      <c r="J33" s="75"/>
      <c r="K33" s="76">
        <f>Меню!F20</f>
        <v>1.8</v>
      </c>
      <c r="L33" s="76"/>
      <c r="M33" s="76">
        <f t="shared" si="1"/>
        <v>1.8</v>
      </c>
      <c r="N33" s="77"/>
    </row>
    <row r="34" spans="1:14" ht="15" customHeight="1">
      <c r="A34" s="175" t="str">
        <f>Меню!D21</f>
        <v>Хлеб ржаной витаминизир</v>
      </c>
      <c r="B34" s="176"/>
      <c r="C34" s="72"/>
      <c r="D34" s="63">
        <f>Меню!E21</f>
        <v>30</v>
      </c>
      <c r="E34" s="72"/>
      <c r="F34" s="78">
        <f>F30</f>
        <v>1</v>
      </c>
      <c r="G34" s="65"/>
      <c r="H34" s="66"/>
      <c r="I34" s="74">
        <f t="shared" si="0"/>
        <v>1</v>
      </c>
      <c r="J34" s="75"/>
      <c r="K34" s="76">
        <f>Меню!F21</f>
        <v>1.6</v>
      </c>
      <c r="L34" s="76"/>
      <c r="M34" s="76">
        <f t="shared" si="1"/>
        <v>1.6</v>
      </c>
      <c r="N34" s="77"/>
    </row>
    <row r="35" spans="1:14" ht="15" customHeight="1">
      <c r="A35" s="182" t="s">
        <v>59</v>
      </c>
      <c r="B35" s="183"/>
      <c r="C35" s="72"/>
      <c r="D35" s="63"/>
      <c r="E35" s="72"/>
      <c r="F35" s="78"/>
      <c r="G35" s="65"/>
      <c r="H35" s="66"/>
      <c r="I35" s="79"/>
      <c r="J35" s="66"/>
      <c r="K35" s="80">
        <f>SUM(K28:K34)</f>
        <v>67.999999999999986</v>
      </c>
      <c r="L35" s="80"/>
      <c r="M35" s="80">
        <f>SUM(M28:M34)</f>
        <v>67.999999999999986</v>
      </c>
      <c r="N35" s="77"/>
    </row>
    <row r="36" spans="1:14" ht="15" customHeight="1">
      <c r="A36" s="184" t="s">
        <v>60</v>
      </c>
      <c r="B36" s="185"/>
      <c r="C36" s="72"/>
      <c r="D36" s="63"/>
      <c r="E36" s="72"/>
      <c r="F36" s="64"/>
      <c r="G36" s="65"/>
      <c r="H36" s="66"/>
      <c r="I36" s="79"/>
      <c r="J36" s="66"/>
      <c r="K36" s="81"/>
      <c r="L36" s="76"/>
      <c r="M36" s="76"/>
      <c r="N36" s="77"/>
    </row>
    <row r="37" spans="1:14" ht="15" customHeight="1">
      <c r="A37" s="175" t="str">
        <f>Меню!D24</f>
        <v>Суп картофельный с горохом и гренк</v>
      </c>
      <c r="B37" s="176"/>
      <c r="C37" s="72"/>
      <c r="D37" s="63" t="str">
        <f>Меню!E24</f>
        <v>250/10</v>
      </c>
      <c r="E37" s="82"/>
      <c r="F37" s="73">
        <v>1</v>
      </c>
      <c r="G37" s="65"/>
      <c r="H37" s="66"/>
      <c r="I37" s="74">
        <f>F37</f>
        <v>1</v>
      </c>
      <c r="J37" s="75"/>
      <c r="K37" s="76">
        <f>Меню!F24</f>
        <v>15.1</v>
      </c>
      <c r="L37" s="76"/>
      <c r="M37" s="76">
        <f>I37*K37</f>
        <v>15.1</v>
      </c>
      <c r="N37" s="83"/>
    </row>
    <row r="38" spans="1:14" ht="15" customHeight="1">
      <c r="A38" s="175" t="str">
        <f>Меню!D25</f>
        <v>Голубцы "Любительские" с соусом</v>
      </c>
      <c r="B38" s="176"/>
      <c r="C38" s="72"/>
      <c r="D38" s="63">
        <f>Меню!E25</f>
        <v>100</v>
      </c>
      <c r="E38" s="82"/>
      <c r="F38" s="78">
        <f>F37</f>
        <v>1</v>
      </c>
      <c r="G38" s="65"/>
      <c r="H38" s="66"/>
      <c r="I38" s="74">
        <f t="shared" ref="I38:I43" si="2">F38</f>
        <v>1</v>
      </c>
      <c r="J38" s="75"/>
      <c r="K38" s="76">
        <f>Меню!F25</f>
        <v>42.6</v>
      </c>
      <c r="L38" s="76"/>
      <c r="M38" s="76">
        <f t="shared" ref="M38:M43" si="3">I38*K38</f>
        <v>42.6</v>
      </c>
      <c r="N38" s="83"/>
    </row>
    <row r="39" spans="1:14" ht="15" customHeight="1">
      <c r="A39" s="175" t="str">
        <f>Меню!D26</f>
        <v>Пюре картофельное</v>
      </c>
      <c r="B39" s="176"/>
      <c r="C39" s="72"/>
      <c r="D39" s="63">
        <f>Меню!E26</f>
        <v>180</v>
      </c>
      <c r="E39" s="82"/>
      <c r="F39" s="78">
        <f>F37</f>
        <v>1</v>
      </c>
      <c r="G39" s="65"/>
      <c r="H39" s="66"/>
      <c r="I39" s="74">
        <f t="shared" si="2"/>
        <v>1</v>
      </c>
      <c r="J39" s="75"/>
      <c r="K39" s="76">
        <f>Меню!F26</f>
        <v>18.399999999999999</v>
      </c>
      <c r="L39" s="76"/>
      <c r="M39" s="76">
        <f t="shared" si="3"/>
        <v>18.399999999999999</v>
      </c>
      <c r="N39" s="83"/>
    </row>
    <row r="40" spans="1:14" ht="15" customHeight="1">
      <c r="A40" s="175" t="str">
        <f>Меню!D27</f>
        <v>Кисель пл.ягодный</v>
      </c>
      <c r="B40" s="176"/>
      <c r="C40" s="72"/>
      <c r="D40" s="63">
        <f>Меню!E27</f>
        <v>200</v>
      </c>
      <c r="E40" s="82"/>
      <c r="F40" s="78">
        <f>F37</f>
        <v>1</v>
      </c>
      <c r="G40" s="65"/>
      <c r="H40" s="66"/>
      <c r="I40" s="74">
        <f t="shared" si="2"/>
        <v>1</v>
      </c>
      <c r="J40" s="75"/>
      <c r="K40" s="76">
        <f>Меню!F27</f>
        <v>4.5</v>
      </c>
      <c r="L40" s="76"/>
      <c r="M40" s="76">
        <f t="shared" si="3"/>
        <v>4.5</v>
      </c>
      <c r="N40" s="83"/>
    </row>
    <row r="41" spans="1:14" ht="15" customHeight="1">
      <c r="A41" s="175">
        <f>Меню!D28</f>
        <v>0</v>
      </c>
      <c r="B41" s="176"/>
      <c r="C41" s="72"/>
      <c r="D41" s="63">
        <f>Меню!E28</f>
        <v>0</v>
      </c>
      <c r="E41" s="82"/>
      <c r="F41" s="78">
        <f>F37</f>
        <v>1</v>
      </c>
      <c r="G41" s="65"/>
      <c r="H41" s="66"/>
      <c r="I41" s="74">
        <f t="shared" si="2"/>
        <v>1</v>
      </c>
      <c r="J41" s="75"/>
      <c r="K41" s="76">
        <f>Меню!F28</f>
        <v>0</v>
      </c>
      <c r="L41" s="76"/>
      <c r="M41" s="76">
        <f t="shared" si="3"/>
        <v>0</v>
      </c>
      <c r="N41" s="83"/>
    </row>
    <row r="42" spans="1:14" ht="15" customHeight="1">
      <c r="A42" s="175" t="str">
        <f>Меню!D29</f>
        <v>Хлеб пшен.витаминизир</v>
      </c>
      <c r="B42" s="176"/>
      <c r="C42" s="72"/>
      <c r="D42" s="63">
        <f>Меню!E29</f>
        <v>30</v>
      </c>
      <c r="E42" s="82"/>
      <c r="F42" s="78">
        <f>F37</f>
        <v>1</v>
      </c>
      <c r="G42" s="65"/>
      <c r="H42" s="66"/>
      <c r="I42" s="74">
        <f t="shared" si="2"/>
        <v>1</v>
      </c>
      <c r="J42" s="75"/>
      <c r="K42" s="76">
        <f>Меню!F29</f>
        <v>1.8</v>
      </c>
      <c r="L42" s="76"/>
      <c r="M42" s="76">
        <f t="shared" si="3"/>
        <v>1.8</v>
      </c>
      <c r="N42" s="83"/>
    </row>
    <row r="43" spans="1:14" ht="15" customHeight="1">
      <c r="A43" s="175" t="str">
        <f>Меню!D30</f>
        <v>Хлеб ржаной витаминизир</v>
      </c>
      <c r="B43" s="176"/>
      <c r="C43" s="72"/>
      <c r="D43" s="63">
        <f>Меню!E30</f>
        <v>30</v>
      </c>
      <c r="E43" s="82"/>
      <c r="F43" s="78">
        <f>F38</f>
        <v>1</v>
      </c>
      <c r="G43" s="65"/>
      <c r="H43" s="66"/>
      <c r="I43" s="74">
        <f t="shared" si="2"/>
        <v>1</v>
      </c>
      <c r="J43" s="75"/>
      <c r="K43" s="76">
        <f>Меню!F30</f>
        <v>1.6</v>
      </c>
      <c r="L43" s="76"/>
      <c r="M43" s="76">
        <f t="shared" si="3"/>
        <v>1.6</v>
      </c>
      <c r="N43" s="83"/>
    </row>
    <row r="44" spans="1:14" ht="15" customHeight="1">
      <c r="A44" s="182" t="s">
        <v>59</v>
      </c>
      <c r="B44" s="183"/>
      <c r="C44" s="72"/>
      <c r="D44" s="63"/>
      <c r="E44" s="72"/>
      <c r="F44" s="84"/>
      <c r="G44" s="65"/>
      <c r="H44" s="66"/>
      <c r="I44" s="79"/>
      <c r="J44" s="66"/>
      <c r="K44" s="80">
        <f>SUM(K37:K43)</f>
        <v>83.999999999999986</v>
      </c>
      <c r="L44" s="80"/>
      <c r="M44" s="80">
        <f>SUM(M37:M43)</f>
        <v>83.999999999999986</v>
      </c>
      <c r="N44" s="85"/>
    </row>
    <row r="45" spans="1:14" ht="15" customHeight="1">
      <c r="A45" s="184" t="s">
        <v>77</v>
      </c>
      <c r="B45" s="185"/>
      <c r="C45" s="72"/>
      <c r="D45" s="63"/>
      <c r="E45" s="72"/>
      <c r="F45" s="64"/>
      <c r="G45" s="65"/>
      <c r="H45" s="66"/>
      <c r="I45" s="79"/>
      <c r="J45" s="66"/>
      <c r="K45" s="81"/>
      <c r="L45" s="76"/>
      <c r="M45" s="76"/>
      <c r="N45" s="77"/>
    </row>
    <row r="46" spans="1:14" ht="15" customHeight="1">
      <c r="A46" s="175" t="str">
        <f>Меню!D24</f>
        <v>Суп картофельный с горохом и гренк</v>
      </c>
      <c r="B46" s="176"/>
      <c r="C46" s="72"/>
      <c r="D46" s="160" t="str">
        <f>Меню!E15</f>
        <v>200/10</v>
      </c>
      <c r="E46" s="161" t="str">
        <f>Меню!E24</f>
        <v>250/10</v>
      </c>
      <c r="F46" s="87">
        <v>1</v>
      </c>
      <c r="G46" s="87">
        <v>1</v>
      </c>
      <c r="H46" s="66"/>
      <c r="I46" s="79">
        <f>F46</f>
        <v>1</v>
      </c>
      <c r="J46" s="66">
        <f>G46</f>
        <v>1</v>
      </c>
      <c r="K46" s="76">
        <f>Меню!F15</f>
        <v>12.3</v>
      </c>
      <c r="L46" s="76">
        <f>Меню!F24</f>
        <v>15.1</v>
      </c>
      <c r="M46" s="76">
        <f>I46*K46</f>
        <v>12.3</v>
      </c>
      <c r="N46" s="83">
        <f>J46*L46</f>
        <v>15.1</v>
      </c>
    </row>
    <row r="47" spans="1:14" ht="15" customHeight="1">
      <c r="A47" s="175" t="str">
        <f>Меню!D25</f>
        <v>Голубцы "Любительские" с соусом</v>
      </c>
      <c r="B47" s="176"/>
      <c r="C47" s="72"/>
      <c r="D47" s="160">
        <f>Меню!E16</f>
        <v>90</v>
      </c>
      <c r="E47" s="161">
        <f>Меню!E25</f>
        <v>100</v>
      </c>
      <c r="F47" s="64">
        <f>F46</f>
        <v>1</v>
      </c>
      <c r="G47" s="64">
        <f>G46</f>
        <v>1</v>
      </c>
      <c r="H47" s="66"/>
      <c r="I47" s="79">
        <f t="shared" ref="I47:J57" si="4">F47</f>
        <v>1</v>
      </c>
      <c r="J47" s="66">
        <f t="shared" si="4"/>
        <v>1</v>
      </c>
      <c r="K47" s="76">
        <f>Меню!F16</f>
        <v>34.4</v>
      </c>
      <c r="L47" s="76">
        <f>Меню!F25</f>
        <v>42.6</v>
      </c>
      <c r="M47" s="76">
        <f t="shared" ref="M47:M52" si="5">I47*K47</f>
        <v>34.4</v>
      </c>
      <c r="N47" s="83">
        <f t="shared" ref="N47:N52" si="6">J47*L47</f>
        <v>42.6</v>
      </c>
    </row>
    <row r="48" spans="1:14" ht="15" customHeight="1">
      <c r="A48" s="175" t="str">
        <f>Меню!D26</f>
        <v>Пюре картофельное</v>
      </c>
      <c r="B48" s="176"/>
      <c r="C48" s="72"/>
      <c r="D48" s="160">
        <f>Меню!E17</f>
        <v>150</v>
      </c>
      <c r="E48" s="161">
        <f>Меню!E26</f>
        <v>180</v>
      </c>
      <c r="F48" s="64">
        <f>F46</f>
        <v>1</v>
      </c>
      <c r="G48" s="64">
        <f>G46</f>
        <v>1</v>
      </c>
      <c r="H48" s="66"/>
      <c r="I48" s="79">
        <f t="shared" si="4"/>
        <v>1</v>
      </c>
      <c r="J48" s="66">
        <f t="shared" si="4"/>
        <v>1</v>
      </c>
      <c r="K48" s="76">
        <f>Меню!F17</f>
        <v>13.4</v>
      </c>
      <c r="L48" s="76">
        <f>Меню!F26</f>
        <v>18.399999999999999</v>
      </c>
      <c r="M48" s="76">
        <f t="shared" si="5"/>
        <v>13.4</v>
      </c>
      <c r="N48" s="83">
        <f t="shared" si="6"/>
        <v>18.399999999999999</v>
      </c>
    </row>
    <row r="49" spans="1:14" ht="15" customHeight="1">
      <c r="A49" s="175" t="str">
        <f>Меню!D27</f>
        <v>Кисель пл.ягодный</v>
      </c>
      <c r="B49" s="176"/>
      <c r="C49" s="72"/>
      <c r="D49" s="160">
        <f>Меню!E18</f>
        <v>200</v>
      </c>
      <c r="E49" s="161">
        <f>Меню!E27</f>
        <v>200</v>
      </c>
      <c r="F49" s="64">
        <f>F46</f>
        <v>1</v>
      </c>
      <c r="G49" s="64">
        <f>G46</f>
        <v>1</v>
      </c>
      <c r="H49" s="66"/>
      <c r="I49" s="79">
        <f t="shared" si="4"/>
        <v>1</v>
      </c>
      <c r="J49" s="66">
        <f t="shared" si="4"/>
        <v>1</v>
      </c>
      <c r="K49" s="76">
        <f>Меню!F18</f>
        <v>4.5</v>
      </c>
      <c r="L49" s="76">
        <f>Меню!F27</f>
        <v>4.5</v>
      </c>
      <c r="M49" s="76">
        <f t="shared" si="5"/>
        <v>4.5</v>
      </c>
      <c r="N49" s="83">
        <f t="shared" si="6"/>
        <v>4.5</v>
      </c>
    </row>
    <row r="50" spans="1:14" ht="15" customHeight="1">
      <c r="A50" s="175"/>
      <c r="B50" s="176"/>
      <c r="C50" s="72"/>
      <c r="D50" s="160">
        <f>Меню!E19</f>
        <v>0</v>
      </c>
      <c r="E50" s="161">
        <f>Меню!E28</f>
        <v>0</v>
      </c>
      <c r="F50" s="64">
        <f>F47</f>
        <v>1</v>
      </c>
      <c r="G50" s="64">
        <f>G47</f>
        <v>1</v>
      </c>
      <c r="H50" s="66"/>
      <c r="I50" s="79">
        <f t="shared" si="4"/>
        <v>1</v>
      </c>
      <c r="J50" s="66">
        <f t="shared" si="4"/>
        <v>1</v>
      </c>
      <c r="K50" s="76">
        <f>Меню!F19</f>
        <v>0</v>
      </c>
      <c r="L50" s="76">
        <f>Меню!F28</f>
        <v>0</v>
      </c>
      <c r="M50" s="76">
        <f t="shared" si="5"/>
        <v>0</v>
      </c>
      <c r="N50" s="83">
        <f t="shared" si="6"/>
        <v>0</v>
      </c>
    </row>
    <row r="51" spans="1:14" ht="15" customHeight="1">
      <c r="A51" s="175" t="str">
        <f>Меню!D29</f>
        <v>Хлеб пшен.витаминизир</v>
      </c>
      <c r="B51" s="176"/>
      <c r="C51" s="72"/>
      <c r="D51" s="160">
        <f>Меню!E20</f>
        <v>30</v>
      </c>
      <c r="E51" s="161">
        <f>Меню!E29</f>
        <v>30</v>
      </c>
      <c r="F51" s="64">
        <f t="shared" ref="F51:G52" si="7">F48</f>
        <v>1</v>
      </c>
      <c r="G51" s="64">
        <f t="shared" si="7"/>
        <v>1</v>
      </c>
      <c r="H51" s="66"/>
      <c r="I51" s="79">
        <f t="shared" si="4"/>
        <v>1</v>
      </c>
      <c r="J51" s="66">
        <f t="shared" si="4"/>
        <v>1</v>
      </c>
      <c r="K51" s="76">
        <f>Меню!F20</f>
        <v>1.8</v>
      </c>
      <c r="L51" s="76">
        <f>Меню!F29</f>
        <v>1.8</v>
      </c>
      <c r="M51" s="76">
        <f t="shared" si="5"/>
        <v>1.8</v>
      </c>
      <c r="N51" s="83">
        <f t="shared" si="6"/>
        <v>1.8</v>
      </c>
    </row>
    <row r="52" spans="1:14" ht="15" customHeight="1">
      <c r="A52" s="175" t="str">
        <f>Меню!D30</f>
        <v>Хлеб ржаной витаминизир</v>
      </c>
      <c r="B52" s="176"/>
      <c r="C52" s="72"/>
      <c r="D52" s="160">
        <f>Меню!E21</f>
        <v>30</v>
      </c>
      <c r="E52" s="161">
        <f>Меню!E30</f>
        <v>30</v>
      </c>
      <c r="F52" s="64">
        <f t="shared" si="7"/>
        <v>1</v>
      </c>
      <c r="G52" s="64">
        <f t="shared" si="7"/>
        <v>1</v>
      </c>
      <c r="H52" s="66"/>
      <c r="I52" s="79">
        <f t="shared" si="4"/>
        <v>1</v>
      </c>
      <c r="J52" s="66">
        <f t="shared" si="4"/>
        <v>1</v>
      </c>
      <c r="K52" s="76">
        <f>Меню!F21</f>
        <v>1.6</v>
      </c>
      <c r="L52" s="76">
        <f>Меню!F30</f>
        <v>1.6</v>
      </c>
      <c r="M52" s="76">
        <f t="shared" si="5"/>
        <v>1.6</v>
      </c>
      <c r="N52" s="83">
        <f t="shared" si="6"/>
        <v>1.6</v>
      </c>
    </row>
    <row r="53" spans="1:14" ht="15" customHeight="1">
      <c r="A53" s="175"/>
      <c r="B53" s="176"/>
      <c r="C53" s="72"/>
      <c r="D53" s="63"/>
      <c r="E53" s="86"/>
      <c r="F53" s="64"/>
      <c r="G53" s="64"/>
      <c r="H53" s="66"/>
      <c r="I53" s="79"/>
      <c r="J53" s="66"/>
      <c r="K53" s="76"/>
      <c r="L53" s="76"/>
      <c r="M53" s="76"/>
      <c r="N53" s="83"/>
    </row>
    <row r="54" spans="1:14" ht="15" customHeight="1">
      <c r="A54" s="175"/>
      <c r="B54" s="176"/>
      <c r="C54" s="72"/>
      <c r="D54" s="63"/>
      <c r="E54" s="86"/>
      <c r="F54" s="64"/>
      <c r="G54" s="64"/>
      <c r="H54" s="66"/>
      <c r="I54" s="79"/>
      <c r="J54" s="66"/>
      <c r="K54" s="76"/>
      <c r="L54" s="76"/>
      <c r="M54" s="76"/>
      <c r="N54" s="83"/>
    </row>
    <row r="55" spans="1:14" ht="15" customHeight="1">
      <c r="A55" s="175" t="str">
        <f>Меню!D33</f>
        <v>Булочка глазированная</v>
      </c>
      <c r="B55" s="176"/>
      <c r="C55" s="72"/>
      <c r="D55" s="160">
        <f>Меню!E33</f>
        <v>50</v>
      </c>
      <c r="E55" s="120">
        <f>Меню!E33</f>
        <v>50</v>
      </c>
      <c r="F55" s="64">
        <f>F46</f>
        <v>1</v>
      </c>
      <c r="G55" s="64">
        <f>G46</f>
        <v>1</v>
      </c>
      <c r="H55" s="66"/>
      <c r="I55" s="79">
        <f t="shared" si="4"/>
        <v>1</v>
      </c>
      <c r="J55" s="66">
        <f t="shared" si="4"/>
        <v>1</v>
      </c>
      <c r="K55" s="76">
        <f>Меню!F33</f>
        <v>16.600000000000001</v>
      </c>
      <c r="L55" s="76">
        <f>Меню!F33</f>
        <v>16.600000000000001</v>
      </c>
      <c r="M55" s="76">
        <f t="shared" ref="M55:N57" si="8">I55*K55</f>
        <v>16.600000000000001</v>
      </c>
      <c r="N55" s="83">
        <f t="shared" si="8"/>
        <v>16.600000000000001</v>
      </c>
    </row>
    <row r="56" spans="1:14" ht="15" customHeight="1">
      <c r="A56" s="175" t="str">
        <f>Меню!D34</f>
        <v>Чай с лимоном</v>
      </c>
      <c r="B56" s="176"/>
      <c r="C56" s="72"/>
      <c r="D56" s="160" t="str">
        <f>Меню!E34</f>
        <v>200/7</v>
      </c>
      <c r="E56" s="120" t="str">
        <f>Меню!E34</f>
        <v>200/7</v>
      </c>
      <c r="F56" s="64">
        <f>F46</f>
        <v>1</v>
      </c>
      <c r="G56" s="64">
        <f>G46</f>
        <v>1</v>
      </c>
      <c r="H56" s="66"/>
      <c r="I56" s="79">
        <f t="shared" si="4"/>
        <v>1</v>
      </c>
      <c r="J56" s="66">
        <f t="shared" si="4"/>
        <v>1</v>
      </c>
      <c r="K56" s="76">
        <f>Меню!F34</f>
        <v>4.5</v>
      </c>
      <c r="L56" s="76">
        <f>Меню!F34</f>
        <v>4.5</v>
      </c>
      <c r="M56" s="76">
        <f t="shared" si="8"/>
        <v>4.5</v>
      </c>
      <c r="N56" s="83">
        <f t="shared" si="8"/>
        <v>4.5</v>
      </c>
    </row>
    <row r="57" spans="1:14" ht="15" customHeight="1">
      <c r="A57" s="175" t="str">
        <f>Меню!D35</f>
        <v>Йогурт</v>
      </c>
      <c r="B57" s="176"/>
      <c r="C57" s="72"/>
      <c r="D57" s="160">
        <f>Меню!E35</f>
        <v>95</v>
      </c>
      <c r="E57" s="120">
        <f>Меню!E35</f>
        <v>95</v>
      </c>
      <c r="F57" s="64">
        <f>F46</f>
        <v>1</v>
      </c>
      <c r="G57" s="64">
        <f>G46</f>
        <v>1</v>
      </c>
      <c r="H57" s="66"/>
      <c r="I57" s="79">
        <f t="shared" si="4"/>
        <v>1</v>
      </c>
      <c r="J57" s="66">
        <f t="shared" si="4"/>
        <v>1</v>
      </c>
      <c r="K57" s="76">
        <f>Меню!F35</f>
        <v>17.899999999999999</v>
      </c>
      <c r="L57" s="76">
        <f>Меню!F35</f>
        <v>17.899999999999999</v>
      </c>
      <c r="M57" s="76">
        <f t="shared" si="8"/>
        <v>17.899999999999999</v>
      </c>
      <c r="N57" s="83">
        <f t="shared" si="8"/>
        <v>17.899999999999999</v>
      </c>
    </row>
    <row r="58" spans="1:14" ht="15" customHeight="1">
      <c r="A58" s="175"/>
      <c r="B58" s="176"/>
      <c r="C58" s="72"/>
      <c r="D58" s="63"/>
      <c r="E58" s="86"/>
      <c r="F58" s="64"/>
      <c r="G58" s="64"/>
      <c r="H58" s="66"/>
      <c r="I58" s="79"/>
      <c r="J58" s="66"/>
      <c r="K58" s="76"/>
      <c r="L58" s="76"/>
      <c r="M58" s="76"/>
      <c r="N58" s="83"/>
    </row>
    <row r="59" spans="1:14" ht="15" customHeight="1">
      <c r="A59" s="175"/>
      <c r="B59" s="176"/>
      <c r="C59" s="72"/>
      <c r="D59" s="63"/>
      <c r="E59" s="82"/>
      <c r="F59" s="64"/>
      <c r="G59" s="64"/>
      <c r="H59" s="66"/>
      <c r="I59" s="79"/>
      <c r="J59" s="66"/>
      <c r="K59" s="76"/>
      <c r="L59" s="76"/>
      <c r="M59" s="76"/>
      <c r="N59" s="83"/>
    </row>
    <row r="60" spans="1:14" ht="15" customHeight="1">
      <c r="A60" s="182" t="s">
        <v>59</v>
      </c>
      <c r="B60" s="183"/>
      <c r="C60" s="72"/>
      <c r="D60" s="63"/>
      <c r="E60" s="72"/>
      <c r="F60" s="64"/>
      <c r="G60" s="65"/>
      <c r="H60" s="66"/>
      <c r="I60" s="79"/>
      <c r="J60" s="66"/>
      <c r="K60" s="80">
        <f>SUM(K46:K59)</f>
        <v>107</v>
      </c>
      <c r="L60" s="80">
        <f>SUM(L46:L59)</f>
        <v>123</v>
      </c>
      <c r="M60" s="80">
        <f>SUM(M46:M59)</f>
        <v>107</v>
      </c>
      <c r="N60" s="85">
        <f>SUM(N46:N59)</f>
        <v>123</v>
      </c>
    </row>
    <row r="61" spans="1:14" ht="15" customHeight="1" thickBot="1">
      <c r="A61" s="181"/>
      <c r="B61" s="175"/>
      <c r="C61" s="88"/>
      <c r="D61" s="63"/>
      <c r="E61" s="88"/>
      <c r="F61" s="64"/>
      <c r="G61" s="65"/>
      <c r="H61" s="66"/>
      <c r="I61" s="89"/>
      <c r="J61" s="90"/>
      <c r="K61" s="91"/>
      <c r="L61" s="92"/>
      <c r="M61" s="92">
        <f>M35+M44+M60+N60</f>
        <v>382</v>
      </c>
      <c r="N61" s="93"/>
    </row>
    <row r="62" spans="1:14" ht="15" customHeight="1">
      <c r="A62" s="177"/>
      <c r="B62" s="177"/>
      <c r="C62" s="94"/>
      <c r="D62" s="94"/>
      <c r="E62" s="95" t="s">
        <v>59</v>
      </c>
      <c r="F62" s="65"/>
      <c r="G62" s="65"/>
      <c r="H62" s="65"/>
      <c r="I62" s="96"/>
      <c r="J62" s="96"/>
      <c r="K62" s="96"/>
      <c r="L62" s="96" t="s">
        <v>61</v>
      </c>
      <c r="M62" s="97">
        <f>M61+N61</f>
        <v>382</v>
      </c>
      <c r="N62" s="5"/>
    </row>
    <row r="63" spans="1:14">
      <c r="A63" s="98"/>
      <c r="B63" s="98"/>
      <c r="C63" s="7"/>
      <c r="D63" s="7"/>
      <c r="E63" s="99" t="s">
        <v>62</v>
      </c>
      <c r="F63" s="100"/>
      <c r="G63" s="101"/>
      <c r="H63" s="100"/>
      <c r="I63" s="100"/>
      <c r="J63" s="100"/>
      <c r="K63" s="100"/>
      <c r="L63" s="65" t="s">
        <v>61</v>
      </c>
      <c r="M63" s="80">
        <f>M62</f>
        <v>382</v>
      </c>
      <c r="N63" s="5"/>
    </row>
    <row r="64" spans="1:14" ht="18" customHeight="1">
      <c r="A64" s="102"/>
      <c r="B64" s="102"/>
      <c r="C64" s="102"/>
      <c r="D64" s="103"/>
      <c r="E64" s="99" t="s">
        <v>63</v>
      </c>
      <c r="F64" s="104"/>
      <c r="G64" s="104"/>
      <c r="H64" s="105"/>
      <c r="I64" s="105"/>
      <c r="J64" s="105"/>
      <c r="K64" s="105"/>
      <c r="L64" s="105"/>
      <c r="M64" s="105"/>
    </row>
    <row r="65" spans="1:13">
      <c r="A65" s="102"/>
      <c r="B65" s="102"/>
      <c r="C65" s="102"/>
      <c r="D65" s="106"/>
      <c r="E65" s="99" t="s">
        <v>64</v>
      </c>
      <c r="F65" s="107"/>
      <c r="G65" s="107"/>
      <c r="H65" s="105"/>
      <c r="I65" s="105"/>
      <c r="J65" s="105"/>
      <c r="K65" s="105"/>
      <c r="L65" s="105"/>
      <c r="M65" s="105"/>
    </row>
    <row r="66" spans="1:13">
      <c r="A66" s="26" t="s">
        <v>65</v>
      </c>
      <c r="B66" s="102"/>
      <c r="C66" s="102"/>
      <c r="D66" s="102"/>
      <c r="E66" s="102"/>
      <c r="F66" s="102"/>
      <c r="G66" s="102"/>
    </row>
    <row r="67" spans="1:13">
      <c r="B67" s="178" t="s">
        <v>66</v>
      </c>
      <c r="C67" s="178"/>
      <c r="D67" s="178"/>
      <c r="E67" s="178"/>
      <c r="F67" s="178"/>
      <c r="G67" s="178"/>
      <c r="H67" s="178"/>
      <c r="I67" s="178"/>
      <c r="J67" s="178"/>
    </row>
    <row r="68" spans="1:13">
      <c r="A68" s="29" t="s">
        <v>67</v>
      </c>
    </row>
    <row r="69" spans="1:13">
      <c r="A69" s="29"/>
      <c r="B69" s="178" t="s">
        <v>68</v>
      </c>
      <c r="C69" s="178"/>
      <c r="D69" s="178"/>
      <c r="E69" s="178"/>
      <c r="F69" s="178"/>
      <c r="G69" s="178"/>
      <c r="H69" s="178"/>
      <c r="I69" s="178"/>
      <c r="J69" s="178"/>
    </row>
    <row r="70" spans="1:13">
      <c r="A70" s="29" t="s">
        <v>121</v>
      </c>
      <c r="F70" s="108" t="s">
        <v>69</v>
      </c>
      <c r="G70" t="s">
        <v>70</v>
      </c>
    </row>
    <row r="71" spans="1:13">
      <c r="A71" s="179" t="s">
        <v>41</v>
      </c>
      <c r="B71" s="180"/>
      <c r="H71" s="109" t="s">
        <v>41</v>
      </c>
      <c r="I71" s="109"/>
      <c r="L71" s="109" t="s">
        <v>42</v>
      </c>
    </row>
    <row r="72" spans="1:13">
      <c r="A72" s="29" t="s">
        <v>122</v>
      </c>
    </row>
    <row r="73" spans="1:13">
      <c r="B73" s="178" t="s">
        <v>41</v>
      </c>
      <c r="C73" s="169"/>
      <c r="D73" s="169"/>
    </row>
  </sheetData>
  <mergeCells count="77">
    <mergeCell ref="M8:N8"/>
    <mergeCell ref="M4:N4"/>
    <mergeCell ref="M5:N5"/>
    <mergeCell ref="A6:H6"/>
    <mergeCell ref="M6:N6"/>
    <mergeCell ref="M7:N7"/>
    <mergeCell ref="M9:N9"/>
    <mergeCell ref="M10:N10"/>
    <mergeCell ref="G14:H14"/>
    <mergeCell ref="I14:L14"/>
    <mergeCell ref="B15:F15"/>
    <mergeCell ref="G15:H15"/>
    <mergeCell ref="I15:L15"/>
    <mergeCell ref="A21:C21"/>
    <mergeCell ref="D21:E21"/>
    <mergeCell ref="F21:G21"/>
    <mergeCell ref="H21:H25"/>
    <mergeCell ref="I21:N21"/>
    <mergeCell ref="A22:B25"/>
    <mergeCell ref="C22:C25"/>
    <mergeCell ref="D22:D25"/>
    <mergeCell ref="E22:E25"/>
    <mergeCell ref="F22:G22"/>
    <mergeCell ref="I22:I25"/>
    <mergeCell ref="K22:N22"/>
    <mergeCell ref="K23:K25"/>
    <mergeCell ref="L23:L25"/>
    <mergeCell ref="M23:M25"/>
    <mergeCell ref="G17:M17"/>
    <mergeCell ref="D18:F18"/>
    <mergeCell ref="G18:M18"/>
    <mergeCell ref="L20:N20"/>
    <mergeCell ref="N23:N25"/>
    <mergeCell ref="J22:J25"/>
    <mergeCell ref="F23:F25"/>
    <mergeCell ref="G23:G25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B73:D73"/>
    <mergeCell ref="A61:B6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50:B50"/>
    <mergeCell ref="A62:B62"/>
    <mergeCell ref="B67:J67"/>
    <mergeCell ref="B69:J69"/>
    <mergeCell ref="A71:B71"/>
  </mergeCells>
  <pageMargins left="0.70866141732283472" right="0.31496062992125984" top="0.55118110236220474" bottom="0.3937007874015748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workbookViewId="0">
      <selection activeCell="A11" sqref="A11"/>
    </sheetView>
  </sheetViews>
  <sheetFormatPr defaultRowHeight="14.4"/>
  <cols>
    <col min="1" max="2" width="15.6640625" customWidth="1"/>
    <col min="3" max="3" width="4.44140625" customWidth="1"/>
    <col min="4" max="9" width="5.6640625" customWidth="1"/>
    <col min="10" max="11" width="7.5546875" customWidth="1"/>
    <col min="12" max="13" width="10.109375" customWidth="1"/>
  </cols>
  <sheetData>
    <row r="1" spans="1:13" ht="11.1" customHeight="1">
      <c r="A1" s="26"/>
      <c r="B1" s="26"/>
      <c r="C1" s="26"/>
      <c r="D1" s="26"/>
      <c r="E1" s="26"/>
      <c r="F1" s="27"/>
      <c r="G1" s="28"/>
      <c r="H1" s="26"/>
      <c r="I1" s="29"/>
      <c r="J1" s="29"/>
      <c r="K1" s="29"/>
      <c r="M1" s="30" t="s">
        <v>22</v>
      </c>
    </row>
    <row r="2" spans="1:13" ht="11.1" customHeight="1">
      <c r="A2" s="26"/>
      <c r="B2" s="26"/>
      <c r="C2" s="26"/>
      <c r="D2" s="26"/>
      <c r="E2" s="26"/>
      <c r="F2" s="27"/>
      <c r="G2" s="28"/>
      <c r="H2" s="26"/>
      <c r="I2" s="29"/>
      <c r="J2" s="29"/>
      <c r="K2" s="29"/>
      <c r="L2" s="30"/>
      <c r="M2" s="30" t="s">
        <v>23</v>
      </c>
    </row>
    <row r="3" spans="1:13" ht="11.1" customHeight="1">
      <c r="A3" s="26"/>
      <c r="B3" s="26"/>
      <c r="C3" s="26"/>
      <c r="D3" s="26"/>
      <c r="E3" s="26"/>
      <c r="F3" s="26"/>
      <c r="G3" s="28"/>
      <c r="H3" s="26"/>
      <c r="I3" s="29"/>
      <c r="J3" s="29"/>
      <c r="K3" s="29"/>
      <c r="L3" s="30"/>
      <c r="M3" s="30" t="s">
        <v>24</v>
      </c>
    </row>
    <row r="4" spans="1:13" ht="12.9" customHeight="1" thickBot="1">
      <c r="A4" s="26"/>
      <c r="B4" s="26"/>
      <c r="C4" s="26"/>
      <c r="D4" s="26"/>
      <c r="E4" s="26"/>
      <c r="F4" s="26"/>
      <c r="G4" s="31"/>
      <c r="H4" s="26"/>
      <c r="I4" s="29"/>
      <c r="J4" s="29"/>
      <c r="K4" s="32"/>
      <c r="L4" s="222" t="s">
        <v>25</v>
      </c>
      <c r="M4" s="223"/>
    </row>
    <row r="5" spans="1:13" ht="12.9" customHeight="1">
      <c r="A5" s="26"/>
      <c r="B5" s="26"/>
      <c r="C5" s="26"/>
      <c r="D5" s="26"/>
      <c r="E5" s="26"/>
      <c r="F5" s="28"/>
      <c r="G5" s="31"/>
      <c r="H5" s="26"/>
      <c r="I5" s="29"/>
      <c r="J5" s="30"/>
      <c r="K5" s="30" t="s">
        <v>26</v>
      </c>
      <c r="L5" s="224">
        <v>3305060</v>
      </c>
      <c r="M5" s="225"/>
    </row>
    <row r="6" spans="1:13" ht="12.9" customHeight="1">
      <c r="A6" s="226" t="s">
        <v>91</v>
      </c>
      <c r="B6" s="227"/>
      <c r="C6" s="227"/>
      <c r="D6" s="227"/>
      <c r="E6" s="227"/>
      <c r="F6" s="227"/>
      <c r="G6" s="227"/>
      <c r="H6" s="227"/>
      <c r="I6" s="34"/>
      <c r="J6" s="30"/>
      <c r="K6" s="30" t="s">
        <v>27</v>
      </c>
      <c r="L6" s="207"/>
      <c r="M6" s="208"/>
    </row>
    <row r="7" spans="1:13" ht="12" customHeight="1">
      <c r="A7" s="35" t="s">
        <v>28</v>
      </c>
      <c r="B7" s="35"/>
      <c r="C7" s="35"/>
      <c r="D7" s="35"/>
      <c r="E7" s="35"/>
      <c r="F7" s="35"/>
      <c r="G7" s="35"/>
      <c r="H7" s="35"/>
      <c r="I7" s="29"/>
      <c r="J7" s="37"/>
      <c r="K7" s="32"/>
      <c r="L7" s="207"/>
      <c r="M7" s="208"/>
    </row>
    <row r="8" spans="1:13" ht="12" customHeight="1">
      <c r="A8" s="121" t="str">
        <f>забор.1!A8</f>
        <v>Столовая МАОУ "СОШ № 28"</v>
      </c>
      <c r="B8" s="38"/>
      <c r="C8" s="38"/>
      <c r="D8" s="38"/>
      <c r="E8" s="38"/>
      <c r="F8" s="38"/>
      <c r="G8" s="38"/>
      <c r="H8" s="38"/>
      <c r="I8" s="38"/>
      <c r="J8" s="39"/>
      <c r="K8" s="32"/>
      <c r="L8" s="207"/>
      <c r="M8" s="208"/>
    </row>
    <row r="9" spans="1:13" ht="12" customHeight="1">
      <c r="A9" s="35" t="s">
        <v>29</v>
      </c>
      <c r="B9" s="35"/>
      <c r="C9" s="35"/>
      <c r="D9" s="35"/>
      <c r="E9" s="35"/>
      <c r="F9" s="35"/>
      <c r="G9" s="35"/>
      <c r="H9" s="35"/>
      <c r="I9" s="36"/>
      <c r="J9" s="30"/>
      <c r="K9" s="30" t="s">
        <v>30</v>
      </c>
      <c r="L9" s="207"/>
      <c r="M9" s="208"/>
    </row>
    <row r="10" spans="1:13" ht="12.9" customHeight="1" thickBot="1">
      <c r="A10" s="121" t="str">
        <f>забор.1!A10</f>
        <v>МАОУ "СОШ № 28"</v>
      </c>
      <c r="B10" s="38"/>
      <c r="C10" s="38"/>
      <c r="D10" s="38"/>
      <c r="E10" s="38"/>
      <c r="F10" s="38"/>
      <c r="G10" s="38"/>
      <c r="H10" s="38"/>
      <c r="I10" s="38"/>
      <c r="J10" s="30"/>
      <c r="K10" s="30" t="s">
        <v>31</v>
      </c>
      <c r="L10" s="209"/>
      <c r="M10" s="210"/>
    </row>
    <row r="11" spans="1:13" ht="9" customHeight="1">
      <c r="A11" s="40" t="s">
        <v>32</v>
      </c>
      <c r="B11" s="41"/>
      <c r="C11" s="41"/>
      <c r="D11" s="41"/>
      <c r="E11" s="41"/>
      <c r="F11" s="41"/>
      <c r="G11" s="41"/>
      <c r="H11" s="41"/>
      <c r="I11" s="42"/>
      <c r="J11" s="42"/>
      <c r="K11" s="32"/>
      <c r="L11" s="32"/>
    </row>
    <row r="12" spans="1:13" ht="9" customHeight="1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4"/>
      <c r="L12" s="44"/>
    </row>
    <row r="13" spans="1:13" ht="12.9" customHeight="1">
      <c r="A13" s="26"/>
      <c r="B13" s="26"/>
      <c r="C13" s="26"/>
      <c r="D13" s="26"/>
      <c r="E13" s="26"/>
      <c r="F13" s="26"/>
      <c r="G13" s="31"/>
      <c r="H13" s="26"/>
      <c r="I13" s="29"/>
      <c r="J13" s="29"/>
      <c r="K13" s="29"/>
      <c r="L13" s="29"/>
    </row>
    <row r="14" spans="1:13" ht="12.9" customHeight="1" thickBot="1">
      <c r="A14" s="26"/>
      <c r="B14" s="26"/>
      <c r="C14" s="26"/>
      <c r="D14" s="26"/>
      <c r="E14" s="26"/>
      <c r="F14" s="26"/>
      <c r="G14" s="211"/>
      <c r="H14" s="212"/>
      <c r="I14" s="213"/>
      <c r="J14" s="213"/>
      <c r="K14" s="212"/>
      <c r="L14" s="29"/>
    </row>
    <row r="15" spans="1:13" ht="18" customHeight="1" thickBot="1">
      <c r="A15" s="26"/>
      <c r="B15" s="214" t="s">
        <v>34</v>
      </c>
      <c r="C15" s="215"/>
      <c r="D15" s="215"/>
      <c r="E15" s="215"/>
      <c r="F15" s="216"/>
      <c r="G15" s="217"/>
      <c r="H15" s="218"/>
      <c r="I15" s="231">
        <f>Меню!D5</f>
        <v>44454</v>
      </c>
      <c r="J15" s="231"/>
      <c r="K15" s="232"/>
      <c r="L15" s="29"/>
    </row>
    <row r="16" spans="1:13" ht="9" customHeight="1">
      <c r="A16" s="26"/>
      <c r="B16" s="26"/>
      <c r="C16" s="26"/>
      <c r="D16" s="45"/>
      <c r="E16" s="45"/>
      <c r="F16" s="26"/>
      <c r="G16" s="31"/>
      <c r="H16" s="26"/>
      <c r="I16" s="29"/>
      <c r="J16" s="29"/>
      <c r="K16" s="29"/>
      <c r="L16" s="29"/>
    </row>
    <row r="17" spans="1:13" ht="10.5" customHeight="1">
      <c r="A17" s="26" t="s">
        <v>35</v>
      </c>
      <c r="B17" s="26"/>
      <c r="C17" s="26"/>
      <c r="D17" s="46"/>
      <c r="E17" s="46" t="s">
        <v>36</v>
      </c>
      <c r="F17" s="47"/>
      <c r="G17" s="187" t="str">
        <f>забор.1!G17</f>
        <v>Зубова Дарья Николаевна</v>
      </c>
      <c r="H17" s="188"/>
      <c r="I17" s="188"/>
      <c r="J17" s="188"/>
      <c r="K17" s="188"/>
      <c r="L17" s="188"/>
      <c r="M17" s="188"/>
    </row>
    <row r="18" spans="1:13" ht="9" customHeight="1">
      <c r="A18" s="48"/>
      <c r="B18" s="48"/>
      <c r="C18" s="48"/>
      <c r="D18" s="189" t="s">
        <v>37</v>
      </c>
      <c r="E18" s="189"/>
      <c r="F18" s="189"/>
      <c r="G18" s="190" t="s">
        <v>38</v>
      </c>
      <c r="H18" s="189"/>
      <c r="I18" s="189"/>
      <c r="J18" s="189"/>
      <c r="K18" s="189"/>
      <c r="L18" s="189"/>
      <c r="M18" s="189"/>
    </row>
    <row r="19" spans="1:13" ht="12.9" customHeight="1">
      <c r="A19" s="49" t="s">
        <v>39</v>
      </c>
      <c r="B19" s="50"/>
      <c r="C19" s="50"/>
      <c r="D19" s="26"/>
      <c r="E19" s="26"/>
      <c r="F19" s="51"/>
      <c r="G19" s="49" t="s">
        <v>71</v>
      </c>
      <c r="H19" s="26"/>
      <c r="I19" s="29"/>
      <c r="J19" s="29"/>
      <c r="K19" s="29"/>
      <c r="L19" s="29"/>
    </row>
    <row r="20" spans="1:13" ht="12" customHeight="1">
      <c r="A20" s="52" t="s">
        <v>37</v>
      </c>
      <c r="B20" s="53" t="s">
        <v>41</v>
      </c>
      <c r="C20" s="54"/>
      <c r="D20" s="55" t="s">
        <v>42</v>
      </c>
      <c r="E20" s="54"/>
      <c r="F20" s="54"/>
      <c r="G20" s="29"/>
      <c r="H20" s="29"/>
      <c r="I20" s="29"/>
      <c r="J20" s="52" t="s">
        <v>41</v>
      </c>
      <c r="K20" s="191" t="s">
        <v>42</v>
      </c>
      <c r="L20" s="191"/>
      <c r="M20" s="192"/>
    </row>
    <row r="21" spans="1:13" ht="12.9" customHeight="1">
      <c r="A21" s="197" t="s">
        <v>43</v>
      </c>
      <c r="B21" s="198"/>
      <c r="C21" s="199"/>
      <c r="D21" s="200" t="s">
        <v>44</v>
      </c>
      <c r="E21" s="201"/>
      <c r="F21" s="202" t="s">
        <v>45</v>
      </c>
      <c r="G21" s="203"/>
      <c r="H21" s="193" t="s">
        <v>46</v>
      </c>
      <c r="I21" s="205"/>
      <c r="J21" s="205"/>
      <c r="K21" s="205"/>
      <c r="L21" s="205"/>
      <c r="M21" s="206"/>
    </row>
    <row r="22" spans="1:13" ht="12.9" customHeight="1">
      <c r="A22" s="193" t="s">
        <v>48</v>
      </c>
      <c r="B22" s="193"/>
      <c r="C22" s="193" t="s">
        <v>49</v>
      </c>
      <c r="D22" s="194" t="s">
        <v>50</v>
      </c>
      <c r="E22" s="194" t="s">
        <v>50</v>
      </c>
      <c r="F22" s="202" t="s">
        <v>51</v>
      </c>
      <c r="G22" s="203"/>
      <c r="H22" s="193"/>
      <c r="I22" s="193" t="s">
        <v>72</v>
      </c>
      <c r="J22" s="200" t="s">
        <v>54</v>
      </c>
      <c r="K22" s="205"/>
      <c r="L22" s="205"/>
      <c r="M22" s="206"/>
    </row>
    <row r="23" spans="1:13" ht="12.9" customHeight="1">
      <c r="A23" s="193"/>
      <c r="B23" s="193"/>
      <c r="C23" s="193"/>
      <c r="D23" s="195"/>
      <c r="E23" s="195"/>
      <c r="F23" s="194"/>
      <c r="G23" s="194"/>
      <c r="H23" s="193"/>
      <c r="I23" s="193"/>
      <c r="J23" s="193" t="s">
        <v>55</v>
      </c>
      <c r="K23" s="193" t="s">
        <v>56</v>
      </c>
      <c r="L23" s="200" t="s">
        <v>57</v>
      </c>
      <c r="M23" s="193" t="s">
        <v>58</v>
      </c>
    </row>
    <row r="24" spans="1:13" ht="12.9" customHeight="1">
      <c r="A24" s="193"/>
      <c r="B24" s="193"/>
      <c r="C24" s="193"/>
      <c r="D24" s="195"/>
      <c r="E24" s="195"/>
      <c r="F24" s="195"/>
      <c r="G24" s="195"/>
      <c r="H24" s="193"/>
      <c r="I24" s="193"/>
      <c r="J24" s="193"/>
      <c r="K24" s="193"/>
      <c r="L24" s="200"/>
      <c r="M24" s="193"/>
    </row>
    <row r="25" spans="1:13" ht="12.9" customHeight="1">
      <c r="A25" s="193"/>
      <c r="B25" s="193"/>
      <c r="C25" s="193"/>
      <c r="D25" s="196"/>
      <c r="E25" s="196"/>
      <c r="F25" s="196"/>
      <c r="G25" s="196"/>
      <c r="H25" s="193"/>
      <c r="I25" s="193"/>
      <c r="J25" s="193"/>
      <c r="K25" s="193"/>
      <c r="L25" s="200"/>
      <c r="M25" s="193"/>
    </row>
    <row r="26" spans="1:13" ht="12" customHeight="1" thickBot="1">
      <c r="A26" s="186">
        <v>1</v>
      </c>
      <c r="B26" s="186"/>
      <c r="C26" s="57">
        <v>2</v>
      </c>
      <c r="D26" s="58">
        <v>3</v>
      </c>
      <c r="E26" s="57">
        <v>4</v>
      </c>
      <c r="F26" s="58">
        <v>5</v>
      </c>
      <c r="G26" s="58">
        <v>7</v>
      </c>
      <c r="H26" s="59">
        <v>8</v>
      </c>
      <c r="I26" s="57">
        <v>10</v>
      </c>
      <c r="J26" s="57">
        <v>11</v>
      </c>
      <c r="K26" s="57">
        <v>12</v>
      </c>
      <c r="L26" s="61">
        <v>13</v>
      </c>
      <c r="M26" s="57">
        <v>14</v>
      </c>
    </row>
    <row r="27" spans="1:13" ht="15" customHeight="1">
      <c r="A27" s="230" t="str">
        <f>Меню!A8</f>
        <v>ЗАВТРАК</v>
      </c>
      <c r="B27" s="185"/>
      <c r="C27" s="62"/>
      <c r="D27" s="63"/>
      <c r="E27" s="62"/>
      <c r="F27" s="64"/>
      <c r="G27" s="65"/>
      <c r="H27" s="66"/>
      <c r="I27" s="68"/>
      <c r="J27" s="69"/>
      <c r="K27" s="69"/>
      <c r="L27" s="70"/>
      <c r="M27" s="71"/>
    </row>
    <row r="28" spans="1:13" ht="15" customHeight="1">
      <c r="A28" s="175" t="str">
        <f>Меню!D8</f>
        <v>Сдоба "Обыкновенная"</v>
      </c>
      <c r="B28" s="176"/>
      <c r="C28" s="72"/>
      <c r="D28" s="63">
        <f>Меню!E8</f>
        <v>75</v>
      </c>
      <c r="E28" s="72"/>
      <c r="F28" s="73">
        <v>1</v>
      </c>
      <c r="G28" s="65"/>
      <c r="H28" s="66"/>
      <c r="I28" s="75">
        <f>F28</f>
        <v>1</v>
      </c>
      <c r="J28" s="76">
        <f>Меню!F8</f>
        <v>9</v>
      </c>
      <c r="K28" s="76"/>
      <c r="L28" s="76">
        <f>I28*J28</f>
        <v>9</v>
      </c>
      <c r="M28" s="77"/>
    </row>
    <row r="29" spans="1:13" ht="15" customHeight="1">
      <c r="A29" s="175" t="str">
        <f>Меню!D9</f>
        <v>Каша ячневая молочная с маслом</v>
      </c>
      <c r="B29" s="176"/>
      <c r="C29" s="72"/>
      <c r="D29" s="63" t="str">
        <f>Меню!E9</f>
        <v>200/10</v>
      </c>
      <c r="E29" s="72"/>
      <c r="F29" s="78">
        <f>F28</f>
        <v>1</v>
      </c>
      <c r="G29" s="65"/>
      <c r="H29" s="66"/>
      <c r="I29" s="75">
        <f t="shared" ref="I29:I32" si="0">F29</f>
        <v>1</v>
      </c>
      <c r="J29" s="76">
        <f>Меню!F9</f>
        <v>20.2</v>
      </c>
      <c r="K29" s="76"/>
      <c r="L29" s="76">
        <f t="shared" ref="L29:L32" si="1">I29*J29</f>
        <v>20.2</v>
      </c>
      <c r="M29" s="77"/>
    </row>
    <row r="30" spans="1:13" ht="15" customHeight="1">
      <c r="A30" s="175" t="str">
        <f>Меню!D10</f>
        <v>Чай с молоком</v>
      </c>
      <c r="B30" s="176"/>
      <c r="C30" s="72"/>
      <c r="D30" s="63">
        <f>Меню!E10</f>
        <v>250</v>
      </c>
      <c r="E30" s="72"/>
      <c r="F30" s="78">
        <f>F28</f>
        <v>1</v>
      </c>
      <c r="G30" s="65"/>
      <c r="H30" s="66"/>
      <c r="I30" s="75">
        <f t="shared" si="0"/>
        <v>1</v>
      </c>
      <c r="J30" s="76">
        <f>Меню!F10</f>
        <v>8</v>
      </c>
      <c r="K30" s="76"/>
      <c r="L30" s="76">
        <f t="shared" si="1"/>
        <v>8</v>
      </c>
      <c r="M30" s="77"/>
    </row>
    <row r="31" spans="1:13" ht="15" customHeight="1">
      <c r="A31" s="175">
        <f>Меню!D11</f>
        <v>0</v>
      </c>
      <c r="B31" s="176"/>
      <c r="C31" s="72"/>
      <c r="D31" s="63">
        <f>Меню!E11</f>
        <v>0</v>
      </c>
      <c r="E31" s="72"/>
      <c r="F31" s="78">
        <f>F28</f>
        <v>1</v>
      </c>
      <c r="G31" s="65"/>
      <c r="H31" s="66"/>
      <c r="I31" s="75">
        <f t="shared" si="0"/>
        <v>1</v>
      </c>
      <c r="J31" s="76">
        <f>Меню!F11</f>
        <v>0</v>
      </c>
      <c r="K31" s="76"/>
      <c r="L31" s="76">
        <f t="shared" si="1"/>
        <v>0</v>
      </c>
      <c r="M31" s="77"/>
    </row>
    <row r="32" spans="1:13" ht="15" customHeight="1">
      <c r="A32" s="175" t="str">
        <f>Меню!D12</f>
        <v>Хлеб пшен.витаминизир</v>
      </c>
      <c r="B32" s="176"/>
      <c r="C32" s="72"/>
      <c r="D32" s="63">
        <f>Меню!E12</f>
        <v>30</v>
      </c>
      <c r="E32" s="72"/>
      <c r="F32" s="78">
        <f>F29</f>
        <v>1</v>
      </c>
      <c r="G32" s="65"/>
      <c r="H32" s="66"/>
      <c r="I32" s="75">
        <f t="shared" si="0"/>
        <v>1</v>
      </c>
      <c r="J32" s="76">
        <f>Меню!F12</f>
        <v>1.8</v>
      </c>
      <c r="K32" s="76"/>
      <c r="L32" s="76">
        <f t="shared" si="1"/>
        <v>1.8</v>
      </c>
      <c r="M32" s="77"/>
    </row>
    <row r="33" spans="1:13" ht="15" customHeight="1">
      <c r="A33" s="182" t="s">
        <v>59</v>
      </c>
      <c r="B33" s="183"/>
      <c r="C33" s="72"/>
      <c r="D33" s="63"/>
      <c r="E33" s="72"/>
      <c r="F33" s="78"/>
      <c r="G33" s="65"/>
      <c r="H33" s="66"/>
      <c r="I33" s="75"/>
      <c r="J33" s="80">
        <f>SUM(J28:J32)</f>
        <v>39</v>
      </c>
      <c r="K33" s="76"/>
      <c r="L33" s="80">
        <f>SUM(L28:L32)</f>
        <v>39</v>
      </c>
      <c r="M33" s="77"/>
    </row>
    <row r="34" spans="1:13" ht="15" customHeight="1">
      <c r="A34" s="175"/>
      <c r="B34" s="176"/>
      <c r="C34" s="72"/>
      <c r="D34" s="63"/>
      <c r="E34" s="72"/>
      <c r="F34" s="78"/>
      <c r="G34" s="65"/>
      <c r="H34" s="66"/>
      <c r="I34" s="75"/>
      <c r="J34" s="76"/>
      <c r="K34" s="76"/>
      <c r="L34" s="76"/>
      <c r="M34" s="77"/>
    </row>
    <row r="35" spans="1:13" ht="15" customHeight="1">
      <c r="A35" s="182"/>
      <c r="B35" s="183"/>
      <c r="C35" s="72"/>
      <c r="D35" s="63"/>
      <c r="E35" s="72"/>
      <c r="F35" s="78"/>
      <c r="G35" s="65"/>
      <c r="H35" s="66"/>
      <c r="I35" s="66"/>
      <c r="J35" s="80"/>
      <c r="K35" s="80"/>
      <c r="L35" s="80"/>
      <c r="M35" s="77"/>
    </row>
    <row r="36" spans="1:13" ht="15" customHeight="1">
      <c r="A36" s="184" t="s">
        <v>73</v>
      </c>
      <c r="B36" s="185"/>
      <c r="C36" s="72"/>
      <c r="D36" s="63"/>
      <c r="E36" s="72"/>
      <c r="F36" s="64"/>
      <c r="G36" s="65"/>
      <c r="H36" s="66"/>
      <c r="I36" s="66"/>
      <c r="J36" s="81"/>
      <c r="K36" s="76"/>
      <c r="L36" s="76"/>
      <c r="M36" s="77"/>
    </row>
    <row r="37" spans="1:13" ht="15" customHeight="1">
      <c r="A37" s="175" t="str">
        <f>Меню!D24</f>
        <v>Суп картофельный с горохом и гренк</v>
      </c>
      <c r="B37" s="176"/>
      <c r="C37" s="72"/>
      <c r="D37" s="63" t="str">
        <f>Меню!E24</f>
        <v>250/10</v>
      </c>
      <c r="E37" s="82"/>
      <c r="F37" s="73">
        <v>1</v>
      </c>
      <c r="G37" s="65"/>
      <c r="H37" s="66"/>
      <c r="I37" s="75">
        <f>F37</f>
        <v>1</v>
      </c>
      <c r="J37" s="76">
        <f>Меню!F24</f>
        <v>15.1</v>
      </c>
      <c r="K37" s="76"/>
      <c r="L37" s="76">
        <f>I37*J37</f>
        <v>15.1</v>
      </c>
      <c r="M37" s="83"/>
    </row>
    <row r="38" spans="1:13" ht="15" customHeight="1">
      <c r="A38" s="175" t="str">
        <f>Меню!D25</f>
        <v>Голубцы "Любительские" с соусом</v>
      </c>
      <c r="B38" s="176"/>
      <c r="C38" s="72"/>
      <c r="D38" s="63">
        <f>Меню!E25</f>
        <v>100</v>
      </c>
      <c r="E38" s="82"/>
      <c r="F38" s="78">
        <f>F37</f>
        <v>1</v>
      </c>
      <c r="G38" s="65"/>
      <c r="H38" s="66"/>
      <c r="I38" s="75">
        <f t="shared" ref="I38:I43" si="2">F38</f>
        <v>1</v>
      </c>
      <c r="J38" s="76">
        <f>Меню!F25</f>
        <v>42.6</v>
      </c>
      <c r="K38" s="76"/>
      <c r="L38" s="76">
        <f t="shared" ref="L38:L43" si="3">I38*J38</f>
        <v>42.6</v>
      </c>
      <c r="M38" s="83"/>
    </row>
    <row r="39" spans="1:13" ht="15" customHeight="1">
      <c r="A39" s="175" t="str">
        <f>Меню!D26</f>
        <v>Пюре картофельное</v>
      </c>
      <c r="B39" s="176"/>
      <c r="C39" s="72"/>
      <c r="D39" s="63">
        <f>Меню!E26</f>
        <v>180</v>
      </c>
      <c r="E39" s="82"/>
      <c r="F39" s="78">
        <f>F37</f>
        <v>1</v>
      </c>
      <c r="G39" s="65"/>
      <c r="H39" s="66"/>
      <c r="I39" s="75">
        <f t="shared" si="2"/>
        <v>1</v>
      </c>
      <c r="J39" s="76">
        <f>Меню!F26</f>
        <v>18.399999999999999</v>
      </c>
      <c r="K39" s="76"/>
      <c r="L39" s="76">
        <f t="shared" si="3"/>
        <v>18.399999999999999</v>
      </c>
      <c r="M39" s="83"/>
    </row>
    <row r="40" spans="1:13" ht="15" customHeight="1">
      <c r="A40" s="175" t="str">
        <f>Меню!D27</f>
        <v>Кисель пл.ягодный</v>
      </c>
      <c r="B40" s="176"/>
      <c r="C40" s="72"/>
      <c r="D40" s="63">
        <f>Меню!E27</f>
        <v>200</v>
      </c>
      <c r="E40" s="82"/>
      <c r="F40" s="78">
        <f>F37</f>
        <v>1</v>
      </c>
      <c r="G40" s="65"/>
      <c r="H40" s="66"/>
      <c r="I40" s="75">
        <f t="shared" si="2"/>
        <v>1</v>
      </c>
      <c r="J40" s="76">
        <f>Меню!F27</f>
        <v>4.5</v>
      </c>
      <c r="K40" s="76"/>
      <c r="L40" s="76">
        <f t="shared" si="3"/>
        <v>4.5</v>
      </c>
      <c r="M40" s="83"/>
    </row>
    <row r="41" spans="1:13" ht="15" customHeight="1">
      <c r="A41" s="175">
        <f>Меню!D28</f>
        <v>0</v>
      </c>
      <c r="B41" s="176"/>
      <c r="C41" s="72"/>
      <c r="D41" s="63">
        <f>Меню!E28</f>
        <v>0</v>
      </c>
      <c r="E41" s="82"/>
      <c r="F41" s="78">
        <f>F37</f>
        <v>1</v>
      </c>
      <c r="G41" s="65"/>
      <c r="H41" s="66"/>
      <c r="I41" s="75">
        <f t="shared" si="2"/>
        <v>1</v>
      </c>
      <c r="J41" s="76">
        <f>Меню!F28</f>
        <v>0</v>
      </c>
      <c r="K41" s="76"/>
      <c r="L41" s="76">
        <f t="shared" si="3"/>
        <v>0</v>
      </c>
      <c r="M41" s="83"/>
    </row>
    <row r="42" spans="1:13" ht="15" customHeight="1">
      <c r="A42" s="175" t="str">
        <f>Меню!D29</f>
        <v>Хлеб пшен.витаминизир</v>
      </c>
      <c r="B42" s="176"/>
      <c r="C42" s="72"/>
      <c r="D42" s="63">
        <f>Меню!E29</f>
        <v>30</v>
      </c>
      <c r="E42" s="82"/>
      <c r="F42" s="78">
        <f>F37</f>
        <v>1</v>
      </c>
      <c r="G42" s="65"/>
      <c r="H42" s="66"/>
      <c r="I42" s="75">
        <f t="shared" si="2"/>
        <v>1</v>
      </c>
      <c r="J42" s="76">
        <f>Меню!F29</f>
        <v>1.8</v>
      </c>
      <c r="K42" s="76"/>
      <c r="L42" s="76">
        <f t="shared" si="3"/>
        <v>1.8</v>
      </c>
      <c r="M42" s="83"/>
    </row>
    <row r="43" spans="1:13" ht="15" customHeight="1">
      <c r="A43" s="175" t="str">
        <f>Меню!D30</f>
        <v>Хлеб ржаной витаминизир</v>
      </c>
      <c r="B43" s="176"/>
      <c r="C43" s="72"/>
      <c r="D43" s="63">
        <f>Меню!E30</f>
        <v>30</v>
      </c>
      <c r="E43" s="82"/>
      <c r="F43" s="78">
        <f>F38</f>
        <v>1</v>
      </c>
      <c r="G43" s="65"/>
      <c r="H43" s="66"/>
      <c r="I43" s="75">
        <f t="shared" si="2"/>
        <v>1</v>
      </c>
      <c r="J43" s="76">
        <f>Меню!F30</f>
        <v>1.6</v>
      </c>
      <c r="K43" s="76"/>
      <c r="L43" s="76">
        <f t="shared" si="3"/>
        <v>1.6</v>
      </c>
      <c r="M43" s="83"/>
    </row>
    <row r="44" spans="1:13" ht="15" customHeight="1">
      <c r="A44" s="182" t="s">
        <v>59</v>
      </c>
      <c r="B44" s="183"/>
      <c r="C44" s="72"/>
      <c r="D44" s="63"/>
      <c r="E44" s="72"/>
      <c r="F44" s="84"/>
      <c r="G44" s="65"/>
      <c r="H44" s="66"/>
      <c r="I44" s="66"/>
      <c r="J44" s="80">
        <f>SUM(J37:J43)</f>
        <v>83.999999999999986</v>
      </c>
      <c r="K44" s="80"/>
      <c r="L44" s="80">
        <f>SUM(L37:L43)</f>
        <v>83.999999999999986</v>
      </c>
      <c r="M44" s="85"/>
    </row>
    <row r="45" spans="1:13" s="117" customFormat="1" ht="15" customHeight="1">
      <c r="A45" s="228"/>
      <c r="B45" s="229"/>
      <c r="C45" s="110"/>
      <c r="D45" s="111"/>
      <c r="E45" s="112"/>
      <c r="F45" s="113"/>
      <c r="G45" s="113"/>
      <c r="H45" s="114"/>
      <c r="I45" s="114"/>
      <c r="J45" s="115"/>
      <c r="K45" s="115"/>
      <c r="L45" s="115"/>
      <c r="M45" s="116"/>
    </row>
    <row r="46" spans="1:13" s="117" customFormat="1" ht="15" customHeight="1">
      <c r="A46" s="228"/>
      <c r="B46" s="229"/>
      <c r="C46" s="110"/>
      <c r="D46" s="111"/>
      <c r="E46" s="112"/>
      <c r="F46" s="113"/>
      <c r="G46" s="113"/>
      <c r="H46" s="114"/>
      <c r="I46" s="114"/>
      <c r="J46" s="115"/>
      <c r="K46" s="115"/>
      <c r="L46" s="115"/>
      <c r="M46" s="116"/>
    </row>
    <row r="47" spans="1:13" ht="15" customHeight="1">
      <c r="A47" s="230" t="str">
        <f>Меню!A33</f>
        <v>ПОЛДНИК</v>
      </c>
      <c r="B47" s="185"/>
      <c r="C47" s="72"/>
      <c r="D47" s="63"/>
      <c r="E47" s="82"/>
      <c r="F47" s="64"/>
      <c r="G47" s="64"/>
      <c r="H47" s="66"/>
      <c r="I47" s="66"/>
      <c r="J47" s="76"/>
      <c r="K47" s="76"/>
      <c r="L47" s="76"/>
      <c r="M47" s="83"/>
    </row>
    <row r="48" spans="1:13" ht="15" customHeight="1">
      <c r="A48" s="175" t="str">
        <f>Меню!D33</f>
        <v>Булочка глазированная</v>
      </c>
      <c r="B48" s="176"/>
      <c r="C48" s="72"/>
      <c r="D48" s="63">
        <f>Меню!E33</f>
        <v>50</v>
      </c>
      <c r="E48" s="82"/>
      <c r="F48" s="87">
        <v>1</v>
      </c>
      <c r="G48" s="64"/>
      <c r="H48" s="66"/>
      <c r="I48" s="66">
        <f>F48</f>
        <v>1</v>
      </c>
      <c r="J48" s="76">
        <f>Меню!F33</f>
        <v>16.600000000000001</v>
      </c>
      <c r="K48" s="76"/>
      <c r="L48" s="76">
        <f>I48*J48</f>
        <v>16.600000000000001</v>
      </c>
      <c r="M48" s="83"/>
    </row>
    <row r="49" spans="1:13" ht="15" customHeight="1">
      <c r="A49" s="175" t="str">
        <f>Меню!D34</f>
        <v>Чай с лимоном</v>
      </c>
      <c r="B49" s="176"/>
      <c r="C49" s="72"/>
      <c r="D49" s="63" t="str">
        <f>Меню!E34</f>
        <v>200/7</v>
      </c>
      <c r="E49" s="82"/>
      <c r="F49" s="64">
        <f>F48</f>
        <v>1</v>
      </c>
      <c r="G49" s="64"/>
      <c r="H49" s="66"/>
      <c r="I49" s="66">
        <f t="shared" ref="I49:I51" si="4">F49</f>
        <v>1</v>
      </c>
      <c r="J49" s="76">
        <f>Меню!F34</f>
        <v>4.5</v>
      </c>
      <c r="K49" s="76"/>
      <c r="L49" s="76">
        <f t="shared" ref="L49:L51" si="5">I49*J49</f>
        <v>4.5</v>
      </c>
      <c r="M49" s="83"/>
    </row>
    <row r="50" spans="1:13" ht="15" customHeight="1">
      <c r="A50" s="175" t="str">
        <f>Меню!D35</f>
        <v>Йогурт</v>
      </c>
      <c r="B50" s="176"/>
      <c r="C50" s="72"/>
      <c r="D50" s="63">
        <f>Меню!E35</f>
        <v>95</v>
      </c>
      <c r="E50" s="82"/>
      <c r="F50" s="64">
        <f>F48</f>
        <v>1</v>
      </c>
      <c r="G50" s="64"/>
      <c r="H50" s="66"/>
      <c r="I50" s="66">
        <f t="shared" si="4"/>
        <v>1</v>
      </c>
      <c r="J50" s="76">
        <f>Меню!F35</f>
        <v>17.899999999999999</v>
      </c>
      <c r="K50" s="76"/>
      <c r="L50" s="76">
        <f t="shared" si="5"/>
        <v>17.899999999999999</v>
      </c>
      <c r="M50" s="83"/>
    </row>
    <row r="51" spans="1:13" ht="15" customHeight="1">
      <c r="A51" s="175">
        <f>Меню!D36</f>
        <v>0</v>
      </c>
      <c r="B51" s="176"/>
      <c r="C51" s="72"/>
      <c r="D51" s="63">
        <f>Меню!E36</f>
        <v>0</v>
      </c>
      <c r="E51" s="82"/>
      <c r="F51" s="64">
        <f>F49</f>
        <v>1</v>
      </c>
      <c r="G51" s="64"/>
      <c r="H51" s="66"/>
      <c r="I51" s="66">
        <f t="shared" si="4"/>
        <v>1</v>
      </c>
      <c r="J51" s="76">
        <f>Меню!F36</f>
        <v>0</v>
      </c>
      <c r="K51" s="76"/>
      <c r="L51" s="76">
        <f t="shared" si="5"/>
        <v>0</v>
      </c>
      <c r="M51" s="83"/>
    </row>
    <row r="52" spans="1:13" ht="15" customHeight="1">
      <c r="A52" s="182" t="s">
        <v>59</v>
      </c>
      <c r="B52" s="183"/>
      <c r="C52" s="72"/>
      <c r="D52" s="63"/>
      <c r="E52" s="82"/>
      <c r="F52" s="64"/>
      <c r="G52" s="64"/>
      <c r="H52" s="66"/>
      <c r="I52" s="66"/>
      <c r="J52" s="80">
        <f>SUM(J48:J51)</f>
        <v>39</v>
      </c>
      <c r="K52" s="76"/>
      <c r="L52" s="80">
        <f>SUM(L48:L51)</f>
        <v>39</v>
      </c>
      <c r="M52" s="83"/>
    </row>
    <row r="53" spans="1:13" ht="15" customHeight="1" thickBot="1">
      <c r="A53" s="181"/>
      <c r="B53" s="175"/>
      <c r="C53" s="88"/>
      <c r="D53" s="63"/>
      <c r="E53" s="88"/>
      <c r="F53" s="64"/>
      <c r="G53" s="65"/>
      <c r="H53" s="66"/>
      <c r="I53" s="90"/>
      <c r="J53" s="91"/>
      <c r="K53" s="92"/>
      <c r="L53" s="92">
        <f>L33+L44+L52</f>
        <v>162</v>
      </c>
      <c r="M53" s="93"/>
    </row>
    <row r="54" spans="1:13" ht="15" customHeight="1">
      <c r="A54" s="177"/>
      <c r="B54" s="177"/>
      <c r="C54" s="94"/>
      <c r="D54" s="94"/>
      <c r="E54" s="95" t="s">
        <v>59</v>
      </c>
      <c r="F54" s="65"/>
      <c r="G54" s="65"/>
      <c r="H54" s="65"/>
      <c r="I54" s="96"/>
      <c r="J54" s="96"/>
      <c r="K54" s="96" t="s">
        <v>61</v>
      </c>
      <c r="L54" s="97">
        <f>L53+M53</f>
        <v>162</v>
      </c>
      <c r="M54" s="5"/>
    </row>
    <row r="55" spans="1:13">
      <c r="A55" s="98"/>
      <c r="B55" s="98"/>
      <c r="C55" s="7"/>
      <c r="D55" s="7"/>
      <c r="E55" s="99" t="s">
        <v>62</v>
      </c>
      <c r="F55" s="100"/>
      <c r="G55" s="101"/>
      <c r="H55" s="100"/>
      <c r="I55" s="100"/>
      <c r="J55" s="100"/>
      <c r="K55" s="65" t="s">
        <v>61</v>
      </c>
      <c r="L55" s="80">
        <f>L54</f>
        <v>162</v>
      </c>
      <c r="M55" s="5"/>
    </row>
    <row r="56" spans="1:13" ht="18" customHeight="1">
      <c r="A56" s="102"/>
      <c r="B56" s="102"/>
      <c r="C56" s="102"/>
      <c r="D56" s="103"/>
      <c r="E56" s="99" t="s">
        <v>63</v>
      </c>
      <c r="F56" s="104"/>
      <c r="G56" s="104"/>
      <c r="H56" s="105"/>
      <c r="I56" s="105"/>
      <c r="J56" s="105"/>
      <c r="K56" s="105"/>
      <c r="L56" s="105"/>
    </row>
    <row r="57" spans="1:13">
      <c r="A57" s="102"/>
      <c r="B57" s="102"/>
      <c r="C57" s="102"/>
      <c r="D57" s="106"/>
      <c r="E57" s="99" t="s">
        <v>64</v>
      </c>
      <c r="F57" s="107"/>
      <c r="G57" s="107"/>
      <c r="H57" s="105"/>
      <c r="I57" s="105"/>
      <c r="J57" s="105"/>
      <c r="K57" s="105"/>
      <c r="L57" s="105"/>
    </row>
    <row r="58" spans="1:13">
      <c r="A58" s="26" t="s">
        <v>65</v>
      </c>
      <c r="B58" s="102"/>
      <c r="C58" s="102"/>
      <c r="D58" s="102"/>
      <c r="E58" s="102"/>
      <c r="F58" s="102"/>
      <c r="G58" s="102"/>
    </row>
    <row r="59" spans="1:13" ht="9" customHeight="1">
      <c r="B59" s="178" t="s">
        <v>66</v>
      </c>
      <c r="C59" s="178"/>
      <c r="D59" s="178"/>
      <c r="E59" s="178"/>
      <c r="F59" s="178"/>
      <c r="G59" s="178"/>
      <c r="H59" s="178"/>
      <c r="I59" s="178"/>
    </row>
    <row r="60" spans="1:13">
      <c r="A60" s="29" t="s">
        <v>67</v>
      </c>
    </row>
    <row r="61" spans="1:13" ht="9" customHeight="1">
      <c r="A61" s="29"/>
      <c r="B61" s="178" t="s">
        <v>68</v>
      </c>
      <c r="C61" s="178"/>
      <c r="D61" s="178"/>
      <c r="E61" s="178"/>
      <c r="F61" s="178"/>
      <c r="G61" s="178"/>
      <c r="H61" s="178"/>
      <c r="I61" s="178"/>
    </row>
    <row r="62" spans="1:13">
      <c r="A62" s="29" t="str">
        <f>забор.1!A70</f>
        <v>Отпустил _____________________(Зубова Д.Н.)</v>
      </c>
      <c r="F62" s="108" t="s">
        <v>69</v>
      </c>
      <c r="G62" t="s">
        <v>70</v>
      </c>
    </row>
    <row r="63" spans="1:13" ht="9" customHeight="1">
      <c r="A63" s="179" t="s">
        <v>41</v>
      </c>
      <c r="B63" s="180"/>
      <c r="H63" s="109" t="s">
        <v>41</v>
      </c>
      <c r="K63" s="118" t="s">
        <v>42</v>
      </c>
    </row>
    <row r="64" spans="1:13">
      <c r="A64" s="29" t="str">
        <f>забор.1!A72</f>
        <v>Проверил (бухгалтер)_________________________ (Плюснина Т.В.)</v>
      </c>
    </row>
    <row r="65" spans="2:4">
      <c r="B65" s="178" t="s">
        <v>41</v>
      </c>
      <c r="C65" s="169"/>
      <c r="D65" s="169"/>
    </row>
  </sheetData>
  <mergeCells count="68">
    <mergeCell ref="G18:M18"/>
    <mergeCell ref="G17:M17"/>
    <mergeCell ref="L8:M8"/>
    <mergeCell ref="L4:M4"/>
    <mergeCell ref="L5:M5"/>
    <mergeCell ref="A6:H6"/>
    <mergeCell ref="L6:M6"/>
    <mergeCell ref="L7:M7"/>
    <mergeCell ref="L9:M9"/>
    <mergeCell ref="L10:M10"/>
    <mergeCell ref="G14:H14"/>
    <mergeCell ref="I14:K14"/>
    <mergeCell ref="B15:F15"/>
    <mergeCell ref="G15:H15"/>
    <mergeCell ref="I15:K15"/>
    <mergeCell ref="D18:F18"/>
    <mergeCell ref="K20:M20"/>
    <mergeCell ref="A21:C21"/>
    <mergeCell ref="D21:E21"/>
    <mergeCell ref="F21:G21"/>
    <mergeCell ref="H21:H25"/>
    <mergeCell ref="I21:M21"/>
    <mergeCell ref="A22:B25"/>
    <mergeCell ref="L23:L25"/>
    <mergeCell ref="M23:M25"/>
    <mergeCell ref="I22:I25"/>
    <mergeCell ref="J22:M22"/>
    <mergeCell ref="J23:J25"/>
    <mergeCell ref="K23:K25"/>
    <mergeCell ref="A29:B29"/>
    <mergeCell ref="C22:C25"/>
    <mergeCell ref="D22:D25"/>
    <mergeCell ref="E22:E25"/>
    <mergeCell ref="F22:G22"/>
    <mergeCell ref="F23:F25"/>
    <mergeCell ref="G23:G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B54"/>
    <mergeCell ref="B59:I59"/>
    <mergeCell ref="B61:I61"/>
    <mergeCell ref="A63:B63"/>
    <mergeCell ref="B65:D65"/>
  </mergeCells>
  <pageMargins left="0.70866141732283472" right="0.31496062992125984" top="0.55118110236220474" bottom="0.39370078740157483" header="0.31496062992125984" footer="0.31496062992125984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</vt:lpstr>
      <vt:lpstr>меню раздача</vt:lpstr>
      <vt:lpstr>забор.1</vt:lpstr>
      <vt:lpstr>забор.2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2021-09-10T09:47:12Z</dcterms:modified>
</cp:coreProperties>
</file>